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5360" activeTab="1"/>
  </bookViews>
  <sheets>
    <sheet name="SymbolNames" sheetId="1" r:id="rId1"/>
    <sheet name="Top 100" sheetId="2" r:id="rId2"/>
    <sheet name="Top 500" sheetId="3" r:id="rId3"/>
    <sheet name="Symbols" sheetId="4" r:id="rId4"/>
  </sheets>
  <definedNames>
    <definedName name="PimaryTable">'SymbolNames'!$A$1:$B$95</definedName>
    <definedName name="SecondaryTable">'SymbolNames'!$A$1:$C$95</definedName>
  </definedNames>
  <calcPr fullCalcOnLoad="1"/>
</workbook>
</file>

<file path=xl/sharedStrings.xml><?xml version="1.0" encoding="utf-8"?>
<sst xmlns="http://schemas.openxmlformats.org/spreadsheetml/2006/main" count="196" uniqueCount="170">
  <si>
    <t>Table</t>
  </si>
  <si>
    <t>Index</t>
  </si>
  <si>
    <t>Uses</t>
  </si>
  <si>
    <t>Packets</t>
  </si>
  <si>
    <t>Symbol</t>
  </si>
  <si>
    <t>Police Stn</t>
  </si>
  <si>
    <t>Emergency</t>
  </si>
  <si>
    <t>No Symbol</t>
  </si>
  <si>
    <t>Digi</t>
  </si>
  <si>
    <t>No. Digi</t>
  </si>
  <si>
    <t>Phone</t>
  </si>
  <si>
    <t>Bank</t>
  </si>
  <si>
    <t>DX Cluster</t>
  </si>
  <si>
    <t>HF Gateway</t>
  </si>
  <si>
    <t>No. Diam'd</t>
  </si>
  <si>
    <t>Plane sm</t>
  </si>
  <si>
    <t>Crash site</t>
  </si>
  <si>
    <t>Mob Sat Stn</t>
  </si>
  <si>
    <t>Cloudy</t>
  </si>
  <si>
    <t>WheelChair</t>
  </si>
  <si>
    <t>MEO</t>
  </si>
  <si>
    <t>Snowmobile</t>
  </si>
  <si>
    <t>Snow</t>
  </si>
  <si>
    <t>Red Cross</t>
  </si>
  <si>
    <t>Church</t>
  </si>
  <si>
    <t>Boy Scout</t>
  </si>
  <si>
    <t>Girl Scout</t>
  </si>
  <si>
    <t>Home</t>
  </si>
  <si>
    <t>Home (HF)</t>
  </si>
  <si>
    <t>X</t>
  </si>
  <si>
    <t>UnknownPos</t>
  </si>
  <si>
    <t>Red Dot</t>
  </si>
  <si>
    <t>Destination</t>
  </si>
  <si>
    <t>Circle (0)</t>
  </si>
  <si>
    <t>No. Circle</t>
  </si>
  <si>
    <t>Circle (1)</t>
  </si>
  <si>
    <t>Circle (2)</t>
  </si>
  <si>
    <t>Circle (3)</t>
  </si>
  <si>
    <t>Circle (4)</t>
  </si>
  <si>
    <t>Circle (5)</t>
  </si>
  <si>
    <t>Circle (6)</t>
  </si>
  <si>
    <t>Circle (7)</t>
  </si>
  <si>
    <t>Circle (8)</t>
  </si>
  <si>
    <t>Circle (9)</t>
  </si>
  <si>
    <t>Petrol Stn</t>
  </si>
  <si>
    <t>Fire</t>
  </si>
  <si>
    <t>Hail</t>
  </si>
  <si>
    <t>Campground</t>
  </si>
  <si>
    <t>Park</t>
  </si>
  <si>
    <t>Motorcycle</t>
  </si>
  <si>
    <t>Gale Fl</t>
  </si>
  <si>
    <t>Rail Eng.</t>
  </si>
  <si>
    <t>Car</t>
  </si>
  <si>
    <t>No. Car</t>
  </si>
  <si>
    <t>File svr</t>
  </si>
  <si>
    <t>Info Kiosk</t>
  </si>
  <si>
    <t>HC Future</t>
  </si>
  <si>
    <t>Hurricane</t>
  </si>
  <si>
    <t>Aid Stn</t>
  </si>
  <si>
    <t>No. Box</t>
  </si>
  <si>
    <t>BBS</t>
  </si>
  <si>
    <t>Snow blwng</t>
  </si>
  <si>
    <t>Canoe</t>
  </si>
  <si>
    <t>Coast G'rd</t>
  </si>
  <si>
    <t>Drizzle</t>
  </si>
  <si>
    <t>Eyeball</t>
  </si>
  <si>
    <t>Smoke</t>
  </si>
  <si>
    <t>Tractor</t>
  </si>
  <si>
    <t>Fr'ze Rain</t>
  </si>
  <si>
    <t>Grid Squ.</t>
  </si>
  <si>
    <t>Snow Shwr</t>
  </si>
  <si>
    <t>Hotel</t>
  </si>
  <si>
    <t>Haze</t>
  </si>
  <si>
    <t>Tcp/ip</t>
  </si>
  <si>
    <t>Rain Shwr</t>
  </si>
  <si>
    <t>Lightning</t>
  </si>
  <si>
    <t>School</t>
  </si>
  <si>
    <t>Kenwood</t>
  </si>
  <si>
    <t>Usr Log-ON</t>
  </si>
  <si>
    <t>Lighthouse</t>
  </si>
  <si>
    <t>MacAPRS</t>
  </si>
  <si>
    <t>NTS Stn</t>
  </si>
  <si>
    <t>Nav Buoy</t>
  </si>
  <si>
    <t>Balloon</t>
  </si>
  <si>
    <t>Rocket</t>
  </si>
  <si>
    <t>Police</t>
  </si>
  <si>
    <t xml:space="preserve">Parking  </t>
  </si>
  <si>
    <t>TBD</t>
  </si>
  <si>
    <t>Quake</t>
  </si>
  <si>
    <t>Rec Veh'le</t>
  </si>
  <si>
    <t>Restaurant</t>
  </si>
  <si>
    <t>Shuttle</t>
  </si>
  <si>
    <t>Sat/Pacsat</t>
  </si>
  <si>
    <t>SSTV</t>
  </si>
  <si>
    <t>T'storm</t>
  </si>
  <si>
    <t>Bus</t>
  </si>
  <si>
    <t>Sunny</t>
  </si>
  <si>
    <t>ATV</t>
  </si>
  <si>
    <t>VORTAC</t>
  </si>
  <si>
    <t>WX Service</t>
  </si>
  <si>
    <t>No. WXS</t>
  </si>
  <si>
    <t>Helo</t>
  </si>
  <si>
    <t>Pharmacy</t>
  </si>
  <si>
    <t>Yacht</t>
  </si>
  <si>
    <t>WinAPRS</t>
  </si>
  <si>
    <t>Jogger</t>
  </si>
  <si>
    <t>Wall Cloud</t>
  </si>
  <si>
    <t>Triangle</t>
  </si>
  <si>
    <t>PBBS</t>
  </si>
  <si>
    <t>Plane lrge</t>
  </si>
  <si>
    <t>No. Plane</t>
  </si>
  <si>
    <t>WX Station</t>
  </si>
  <si>
    <t>No. WX Stn</t>
  </si>
  <si>
    <t>Dish Ant.</t>
  </si>
  <si>
    <t>Rain</t>
  </si>
  <si>
    <t>Ambulance</t>
  </si>
  <si>
    <t>No. Diamond</t>
  </si>
  <si>
    <t>Bike</t>
  </si>
  <si>
    <t>Dust blwng</t>
  </si>
  <si>
    <t>ICP</t>
  </si>
  <si>
    <t>No. CivDef</t>
  </si>
  <si>
    <t>Fire Station</t>
  </si>
  <si>
    <t>DX Spot</t>
  </si>
  <si>
    <t>Horse</t>
  </si>
  <si>
    <t>Sleet</t>
  </si>
  <si>
    <t>Fire Truck</t>
  </si>
  <si>
    <t>Funnel Cld</t>
  </si>
  <si>
    <t>Glider</t>
  </si>
  <si>
    <t>Gale</t>
  </si>
  <si>
    <t>Hospital</t>
  </si>
  <si>
    <t>HAM store</t>
  </si>
  <si>
    <t>IOTA</t>
  </si>
  <si>
    <t>No. Blk Box</t>
  </si>
  <si>
    <t>Jeep</t>
  </si>
  <si>
    <t>WorkZone</t>
  </si>
  <si>
    <t>Truck</t>
  </si>
  <si>
    <t>SUV</t>
  </si>
  <si>
    <t>Laptop</t>
  </si>
  <si>
    <t>Area Locns</t>
  </si>
  <si>
    <t>Mic-E Rptr</t>
  </si>
  <si>
    <t>Milepost</t>
  </si>
  <si>
    <t>Node</t>
  </si>
  <si>
    <t>No. Triang</t>
  </si>
  <si>
    <t>EOC</t>
  </si>
  <si>
    <t>Circle sm</t>
  </si>
  <si>
    <t>Rover</t>
  </si>
  <si>
    <t>Part Cloud</t>
  </si>
  <si>
    <t>Grid squ.</t>
  </si>
  <si>
    <t>Antenna</t>
  </si>
  <si>
    <t>Restrooms</t>
  </si>
  <si>
    <t>Power Boat</t>
  </si>
  <si>
    <t>No. Boat</t>
  </si>
  <si>
    <t>Truck Stop</t>
  </si>
  <si>
    <t>Tornado</t>
  </si>
  <si>
    <t>Truck 18wh</t>
  </si>
  <si>
    <t>No. Truck</t>
  </si>
  <si>
    <t>Van</t>
  </si>
  <si>
    <t>No. Van</t>
  </si>
  <si>
    <t>Water Stn</t>
  </si>
  <si>
    <t>Flooding</t>
  </si>
  <si>
    <t>XAPRS</t>
  </si>
  <si>
    <t>Yagi</t>
  </si>
  <si>
    <t>Sky Warn</t>
  </si>
  <si>
    <t>Shelter</t>
  </si>
  <si>
    <t>No. Shelter</t>
  </si>
  <si>
    <t>Fog</t>
  </si>
  <si>
    <t>TNC Stream Sw</t>
  </si>
  <si>
    <t>TNC Stream SW</t>
  </si>
  <si>
    <t>**Undefined**</t>
  </si>
  <si>
    <t>Symbol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</si>
</sst>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Symbols!$E$1</c:f>
              <c:strCache>
                <c:ptCount val="1"/>
                <c:pt idx="0">
                  <c:v>Uses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Symbols!$D$2:$D$35</c:f>
              <c:strCache>
                <c:ptCount val="34"/>
                <c:pt idx="0">
                  <c:v>Home</c:v>
                </c:pt>
                <c:pt idx="1">
                  <c:v>Digi</c:v>
                </c:pt>
                <c:pt idx="2">
                  <c:v>Car</c:v>
                </c:pt>
                <c:pt idx="3">
                  <c:v>Truck</c:v>
                </c:pt>
                <c:pt idx="4">
                  <c:v>WX Station</c:v>
                </c:pt>
                <c:pt idx="5">
                  <c:v>Flooding</c:v>
                </c:pt>
                <c:pt idx="6">
                  <c:v>Ambulance</c:v>
                </c:pt>
                <c:pt idx="7">
                  <c:v>WX Service</c:v>
                </c:pt>
                <c:pt idx="8">
                  <c:v>Gale</c:v>
                </c:pt>
                <c:pt idx="9">
                  <c:v>Jeep</c:v>
                </c:pt>
                <c:pt idx="10">
                  <c:v>HF Gateway</c:v>
                </c:pt>
                <c:pt idx="11">
                  <c:v>#N/A</c:v>
                </c:pt>
                <c:pt idx="12">
                  <c:v>Antenna</c:v>
                </c:pt>
                <c:pt idx="13">
                  <c:v>Van</c:v>
                </c:pt>
                <c:pt idx="14">
                  <c:v>Snow</c:v>
                </c:pt>
                <c:pt idx="15">
                  <c:v>Red Dot</c:v>
                </c:pt>
                <c:pt idx="16">
                  <c:v>Jogger</c:v>
                </c:pt>
                <c:pt idx="17">
                  <c:v>Mic-E Rptr</c:v>
                </c:pt>
                <c:pt idx="18">
                  <c:v>Kenwood</c:v>
                </c:pt>
                <c:pt idx="19">
                  <c:v>Fog</c:v>
                </c:pt>
                <c:pt idx="20">
                  <c:v>Yagi</c:v>
                </c:pt>
                <c:pt idx="21">
                  <c:v>Tcp/ip</c:v>
                </c:pt>
                <c:pt idx="22">
                  <c:v>Circle (0)</c:v>
                </c:pt>
                <c:pt idx="23">
                  <c:v>Truck 18wh</c:v>
                </c:pt>
                <c:pt idx="24">
                  <c:v>EOC</c:v>
                </c:pt>
                <c:pt idx="25">
                  <c:v>Quake</c:v>
                </c:pt>
                <c:pt idx="26">
                  <c:v>Info Kiosk</c:v>
                </c:pt>
                <c:pt idx="27">
                  <c:v>Rec Veh'le</c:v>
                </c:pt>
                <c:pt idx="28">
                  <c:v>XAPRS</c:v>
                </c:pt>
                <c:pt idx="29">
                  <c:v>Eyeball</c:v>
                </c:pt>
                <c:pt idx="30">
                  <c:v>Hospital</c:v>
                </c:pt>
                <c:pt idx="31">
                  <c:v>Yacht</c:v>
                </c:pt>
                <c:pt idx="32">
                  <c:v>Plane sm</c:v>
                </c:pt>
                <c:pt idx="33">
                  <c:v>Home (HF)</c:v>
                </c:pt>
              </c:strCache>
            </c:strRef>
          </c:cat>
          <c:val>
            <c:numRef>
              <c:f>Symbols!$E$2:$E$35</c:f>
              <c:numCache>
                <c:ptCount val="34"/>
                <c:pt idx="0">
                  <c:v>2433</c:v>
                </c:pt>
                <c:pt idx="1">
                  <c:v>2052</c:v>
                </c:pt>
                <c:pt idx="2">
                  <c:v>2049</c:v>
                </c:pt>
                <c:pt idx="3">
                  <c:v>1682</c:v>
                </c:pt>
                <c:pt idx="4">
                  <c:v>1639</c:v>
                </c:pt>
                <c:pt idx="5">
                  <c:v>1521</c:v>
                </c:pt>
                <c:pt idx="6">
                  <c:v>1211</c:v>
                </c:pt>
                <c:pt idx="7">
                  <c:v>1092</c:v>
                </c:pt>
                <c:pt idx="8">
                  <c:v>715</c:v>
                </c:pt>
                <c:pt idx="9">
                  <c:v>712</c:v>
                </c:pt>
                <c:pt idx="10">
                  <c:v>693</c:v>
                </c:pt>
                <c:pt idx="11">
                  <c:v>625</c:v>
                </c:pt>
                <c:pt idx="12">
                  <c:v>596</c:v>
                </c:pt>
                <c:pt idx="13">
                  <c:v>577</c:v>
                </c:pt>
                <c:pt idx="14">
                  <c:v>452</c:v>
                </c:pt>
                <c:pt idx="15">
                  <c:v>327</c:v>
                </c:pt>
                <c:pt idx="16">
                  <c:v>320</c:v>
                </c:pt>
                <c:pt idx="17">
                  <c:v>297</c:v>
                </c:pt>
                <c:pt idx="18">
                  <c:v>224</c:v>
                </c:pt>
                <c:pt idx="19">
                  <c:v>204</c:v>
                </c:pt>
                <c:pt idx="20">
                  <c:v>199</c:v>
                </c:pt>
                <c:pt idx="21">
                  <c:v>195</c:v>
                </c:pt>
                <c:pt idx="22">
                  <c:v>180</c:v>
                </c:pt>
                <c:pt idx="23">
                  <c:v>178</c:v>
                </c:pt>
                <c:pt idx="24">
                  <c:v>169</c:v>
                </c:pt>
                <c:pt idx="25">
                  <c:v>163</c:v>
                </c:pt>
                <c:pt idx="26">
                  <c:v>155</c:v>
                </c:pt>
                <c:pt idx="27">
                  <c:v>155</c:v>
                </c:pt>
                <c:pt idx="28">
                  <c:v>136</c:v>
                </c:pt>
                <c:pt idx="29">
                  <c:v>117</c:v>
                </c:pt>
                <c:pt idx="30">
                  <c:v>115</c:v>
                </c:pt>
                <c:pt idx="31">
                  <c:v>115</c:v>
                </c:pt>
                <c:pt idx="32">
                  <c:v>103</c:v>
                </c:pt>
                <c:pt idx="33">
                  <c:v>101</c:v>
                </c:pt>
              </c:numCache>
            </c:numRef>
          </c:val>
        </c:ser>
        <c:axId val="7384614"/>
        <c:axId val="10237863"/>
      </c:barChart>
      <c:catAx>
        <c:axId val="738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37863"/>
        <c:crosses val="autoZero"/>
        <c:auto val="1"/>
        <c:lblOffset val="100"/>
        <c:noMultiLvlLbl val="0"/>
      </c:catAx>
      <c:valAx>
        <c:axId val="10237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84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Symbols!$E$1</c:f>
              <c:strCache>
                <c:ptCount val="1"/>
                <c:pt idx="0">
                  <c:v>Uses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Symbols!$D$2:$D$15</c:f>
              <c:strCache>
                <c:ptCount val="14"/>
                <c:pt idx="0">
                  <c:v>Home</c:v>
                </c:pt>
                <c:pt idx="1">
                  <c:v>Digi</c:v>
                </c:pt>
                <c:pt idx="2">
                  <c:v>Car</c:v>
                </c:pt>
                <c:pt idx="3">
                  <c:v>Truck</c:v>
                </c:pt>
                <c:pt idx="4">
                  <c:v>WX Station</c:v>
                </c:pt>
                <c:pt idx="5">
                  <c:v>Flooding</c:v>
                </c:pt>
                <c:pt idx="6">
                  <c:v>Ambulance</c:v>
                </c:pt>
                <c:pt idx="7">
                  <c:v>WX Service</c:v>
                </c:pt>
                <c:pt idx="8">
                  <c:v>Gale</c:v>
                </c:pt>
                <c:pt idx="9">
                  <c:v>Jeep</c:v>
                </c:pt>
                <c:pt idx="10">
                  <c:v>HF Gateway</c:v>
                </c:pt>
                <c:pt idx="11">
                  <c:v>#N/A</c:v>
                </c:pt>
                <c:pt idx="12">
                  <c:v>Antenna</c:v>
                </c:pt>
                <c:pt idx="13">
                  <c:v>Van</c:v>
                </c:pt>
              </c:strCache>
            </c:strRef>
          </c:cat>
          <c:val>
            <c:numRef>
              <c:f>Symbols!$E$2:$E$15</c:f>
              <c:numCache>
                <c:ptCount val="14"/>
                <c:pt idx="0">
                  <c:v>2433</c:v>
                </c:pt>
                <c:pt idx="1">
                  <c:v>2052</c:v>
                </c:pt>
                <c:pt idx="2">
                  <c:v>2049</c:v>
                </c:pt>
                <c:pt idx="3">
                  <c:v>1682</c:v>
                </c:pt>
                <c:pt idx="4">
                  <c:v>1639</c:v>
                </c:pt>
                <c:pt idx="5">
                  <c:v>1521</c:v>
                </c:pt>
                <c:pt idx="6">
                  <c:v>1211</c:v>
                </c:pt>
                <c:pt idx="7">
                  <c:v>1092</c:v>
                </c:pt>
                <c:pt idx="8">
                  <c:v>715</c:v>
                </c:pt>
                <c:pt idx="9">
                  <c:v>712</c:v>
                </c:pt>
                <c:pt idx="10">
                  <c:v>693</c:v>
                </c:pt>
                <c:pt idx="11">
                  <c:v>625</c:v>
                </c:pt>
                <c:pt idx="12">
                  <c:v>596</c:v>
                </c:pt>
                <c:pt idx="13">
                  <c:v>577</c:v>
                </c:pt>
              </c:numCache>
            </c:numRef>
          </c:val>
        </c:ser>
        <c:axId val="61481320"/>
        <c:axId val="36862825"/>
      </c:barChart>
      <c:catAx>
        <c:axId val="6148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62825"/>
        <c:crosses val="autoZero"/>
        <c:auto val="1"/>
        <c:lblOffset val="100"/>
        <c:noMultiLvlLbl val="0"/>
      </c:catAx>
      <c:valAx>
        <c:axId val="36862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81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workbookViewId="0" topLeftCell="A1">
      <selection activeCell="C4" sqref="C4"/>
    </sheetView>
  </sheetViews>
  <sheetFormatPr defaultColWidth="9.140625" defaultRowHeight="12.75"/>
  <cols>
    <col min="1" max="1" width="4.00390625" style="0" bestFit="1" customWidth="1"/>
    <col min="2" max="2" width="14.421875" style="0" bestFit="1" customWidth="1"/>
    <col min="3" max="3" width="15.00390625" style="0" bestFit="1" customWidth="1"/>
  </cols>
  <sheetData>
    <row r="1" spans="1:3" ht="12.75">
      <c r="A1">
        <v>32</v>
      </c>
      <c r="B1" t="s">
        <v>25</v>
      </c>
      <c r="C1" t="s">
        <v>26</v>
      </c>
    </row>
    <row r="2" spans="1:3" ht="12.75">
      <c r="A2">
        <v>33</v>
      </c>
      <c r="B2" t="s">
        <v>5</v>
      </c>
      <c r="C2" t="s">
        <v>6</v>
      </c>
    </row>
    <row r="3" spans="1:3" ht="12.75">
      <c r="A3">
        <v>34</v>
      </c>
      <c r="B3" t="s">
        <v>7</v>
      </c>
      <c r="C3" t="s">
        <v>7</v>
      </c>
    </row>
    <row r="4" spans="1:3" ht="12.75">
      <c r="A4">
        <v>35</v>
      </c>
      <c r="B4" t="s">
        <v>8</v>
      </c>
      <c r="C4" t="s">
        <v>9</v>
      </c>
    </row>
    <row r="5" spans="1:3" ht="12.75">
      <c r="A5">
        <v>36</v>
      </c>
      <c r="B5" t="s">
        <v>10</v>
      </c>
      <c r="C5" t="s">
        <v>11</v>
      </c>
    </row>
    <row r="6" spans="1:3" ht="12.75">
      <c r="A6">
        <v>37</v>
      </c>
      <c r="B6" t="s">
        <v>12</v>
      </c>
      <c r="C6" t="s">
        <v>7</v>
      </c>
    </row>
    <row r="7" spans="1:3" ht="12.75">
      <c r="A7">
        <v>38</v>
      </c>
      <c r="B7" t="s">
        <v>13</v>
      </c>
      <c r="C7" t="s">
        <v>14</v>
      </c>
    </row>
    <row r="8" spans="1:3" ht="12.75">
      <c r="A8">
        <v>39</v>
      </c>
      <c r="B8" t="s">
        <v>15</v>
      </c>
      <c r="C8" t="s">
        <v>16</v>
      </c>
    </row>
    <row r="9" spans="1:3" ht="12.75">
      <c r="A9">
        <v>40</v>
      </c>
      <c r="B9" t="s">
        <v>17</v>
      </c>
      <c r="C9" t="s">
        <v>18</v>
      </c>
    </row>
    <row r="10" spans="1:3" ht="12.75">
      <c r="A10">
        <v>41</v>
      </c>
      <c r="B10" t="s">
        <v>19</v>
      </c>
      <c r="C10" t="s">
        <v>20</v>
      </c>
    </row>
    <row r="11" spans="1:3" ht="12.75">
      <c r="A11">
        <v>42</v>
      </c>
      <c r="B11" t="s">
        <v>21</v>
      </c>
      <c r="C11" t="s">
        <v>22</v>
      </c>
    </row>
    <row r="12" spans="1:3" ht="12.75">
      <c r="A12">
        <v>43</v>
      </c>
      <c r="B12" t="s">
        <v>23</v>
      </c>
      <c r="C12" t="s">
        <v>24</v>
      </c>
    </row>
    <row r="13" spans="1:3" ht="12.75">
      <c r="A13">
        <v>45</v>
      </c>
      <c r="B13" t="s">
        <v>27</v>
      </c>
      <c r="C13" t="s">
        <v>28</v>
      </c>
    </row>
    <row r="14" spans="1:3" ht="12.75">
      <c r="A14">
        <v>46</v>
      </c>
      <c r="B14" t="s">
        <v>29</v>
      </c>
      <c r="C14" t="s">
        <v>30</v>
      </c>
    </row>
    <row r="15" spans="1:3" ht="12.75">
      <c r="A15">
        <v>47</v>
      </c>
      <c r="B15" t="s">
        <v>31</v>
      </c>
      <c r="C15" t="s">
        <v>32</v>
      </c>
    </row>
    <row r="16" spans="1:3" ht="12.75">
      <c r="A16">
        <v>48</v>
      </c>
      <c r="B16" t="s">
        <v>33</v>
      </c>
      <c r="C16" t="s">
        <v>34</v>
      </c>
    </row>
    <row r="17" spans="1:3" ht="12.75">
      <c r="A17">
        <v>49</v>
      </c>
      <c r="B17" t="s">
        <v>35</v>
      </c>
      <c r="C17" t="s">
        <v>7</v>
      </c>
    </row>
    <row r="18" spans="1:3" ht="12.75">
      <c r="A18">
        <v>50</v>
      </c>
      <c r="B18" t="s">
        <v>36</v>
      </c>
      <c r="C18" t="s">
        <v>7</v>
      </c>
    </row>
    <row r="19" spans="1:3" ht="12.75">
      <c r="A19">
        <v>51</v>
      </c>
      <c r="B19" t="s">
        <v>37</v>
      </c>
      <c r="C19" t="s">
        <v>7</v>
      </c>
    </row>
    <row r="20" spans="1:3" ht="12.75">
      <c r="A20">
        <v>52</v>
      </c>
      <c r="B20" t="s">
        <v>38</v>
      </c>
      <c r="C20" t="s">
        <v>7</v>
      </c>
    </row>
    <row r="21" spans="1:3" ht="12.75">
      <c r="A21">
        <v>53</v>
      </c>
      <c r="B21" t="s">
        <v>39</v>
      </c>
      <c r="C21" t="s">
        <v>7</v>
      </c>
    </row>
    <row r="22" spans="1:3" ht="12.75">
      <c r="A22">
        <v>54</v>
      </c>
      <c r="B22" t="s">
        <v>40</v>
      </c>
      <c r="C22" t="s">
        <v>7</v>
      </c>
    </row>
    <row r="23" spans="1:3" ht="12.75">
      <c r="A23">
        <v>55</v>
      </c>
      <c r="B23" t="s">
        <v>41</v>
      </c>
      <c r="C23" t="s">
        <v>7</v>
      </c>
    </row>
    <row r="24" spans="1:3" ht="12.75">
      <c r="A24">
        <v>56</v>
      </c>
      <c r="B24" t="s">
        <v>42</v>
      </c>
      <c r="C24" t="s">
        <v>7</v>
      </c>
    </row>
    <row r="25" spans="1:3" ht="12.75">
      <c r="A25">
        <v>57</v>
      </c>
      <c r="B25" t="s">
        <v>43</v>
      </c>
      <c r="C25" t="s">
        <v>44</v>
      </c>
    </row>
    <row r="26" spans="1:3" ht="12.75">
      <c r="A26">
        <v>58</v>
      </c>
      <c r="B26" t="s">
        <v>45</v>
      </c>
      <c r="C26" t="s">
        <v>46</v>
      </c>
    </row>
    <row r="27" spans="1:3" ht="12.75">
      <c r="A27">
        <v>59</v>
      </c>
      <c r="B27" t="s">
        <v>47</v>
      </c>
      <c r="C27" t="s">
        <v>48</v>
      </c>
    </row>
    <row r="28" spans="1:3" ht="12.75">
      <c r="A28">
        <v>60</v>
      </c>
      <c r="B28" t="s">
        <v>49</v>
      </c>
      <c r="C28" t="s">
        <v>50</v>
      </c>
    </row>
    <row r="29" spans="1:3" ht="12.75">
      <c r="A29">
        <v>61</v>
      </c>
      <c r="B29" t="s">
        <v>51</v>
      </c>
      <c r="C29" t="s">
        <v>7</v>
      </c>
    </row>
    <row r="30" spans="1:3" ht="12.75">
      <c r="A30">
        <v>62</v>
      </c>
      <c r="B30" t="s">
        <v>52</v>
      </c>
      <c r="C30" t="s">
        <v>53</v>
      </c>
    </row>
    <row r="31" spans="1:3" ht="12.75">
      <c r="A31">
        <v>63</v>
      </c>
      <c r="B31" t="s">
        <v>54</v>
      </c>
      <c r="C31" t="s">
        <v>55</v>
      </c>
    </row>
    <row r="32" spans="1:3" ht="12.75">
      <c r="A32">
        <v>64</v>
      </c>
      <c r="B32" t="s">
        <v>56</v>
      </c>
      <c r="C32" t="s">
        <v>57</v>
      </c>
    </row>
    <row r="33" spans="1:3" ht="12.75">
      <c r="A33">
        <v>65</v>
      </c>
      <c r="B33" t="s">
        <v>58</v>
      </c>
      <c r="C33" t="s">
        <v>59</v>
      </c>
    </row>
    <row r="34" spans="1:3" ht="12.75">
      <c r="A34">
        <v>66</v>
      </c>
      <c r="B34" t="s">
        <v>60</v>
      </c>
      <c r="C34" t="s">
        <v>61</v>
      </c>
    </row>
    <row r="35" spans="1:3" ht="12.75">
      <c r="A35">
        <v>67</v>
      </c>
      <c r="B35" t="s">
        <v>62</v>
      </c>
      <c r="C35" t="s">
        <v>63</v>
      </c>
    </row>
    <row r="36" spans="1:3" ht="12.75">
      <c r="A36">
        <v>68</v>
      </c>
      <c r="B36" t="s">
        <v>7</v>
      </c>
      <c r="C36" t="s">
        <v>64</v>
      </c>
    </row>
    <row r="37" spans="1:3" ht="12.75">
      <c r="A37">
        <v>69</v>
      </c>
      <c r="B37" t="s">
        <v>65</v>
      </c>
      <c r="C37" t="s">
        <v>66</v>
      </c>
    </row>
    <row r="38" spans="1:3" ht="12.75">
      <c r="A38">
        <v>70</v>
      </c>
      <c r="B38" t="s">
        <v>67</v>
      </c>
      <c r="C38" t="s">
        <v>68</v>
      </c>
    </row>
    <row r="39" spans="1:3" ht="12.75">
      <c r="A39">
        <v>71</v>
      </c>
      <c r="B39" t="s">
        <v>69</v>
      </c>
      <c r="C39" t="s">
        <v>70</v>
      </c>
    </row>
    <row r="40" spans="1:3" ht="12.75">
      <c r="A40">
        <v>72</v>
      </c>
      <c r="B40" t="s">
        <v>71</v>
      </c>
      <c r="C40" t="s">
        <v>72</v>
      </c>
    </row>
    <row r="41" spans="1:3" ht="12.75">
      <c r="A41">
        <v>73</v>
      </c>
      <c r="B41" t="s">
        <v>73</v>
      </c>
      <c r="C41" t="s">
        <v>74</v>
      </c>
    </row>
    <row r="42" spans="1:3" ht="12.75">
      <c r="A42">
        <v>74</v>
      </c>
      <c r="B42" t="s">
        <v>7</v>
      </c>
      <c r="C42" t="s">
        <v>75</v>
      </c>
    </row>
    <row r="43" spans="1:3" ht="12.75">
      <c r="A43">
        <v>75</v>
      </c>
      <c r="B43" t="s">
        <v>76</v>
      </c>
      <c r="C43" t="s">
        <v>77</v>
      </c>
    </row>
    <row r="44" spans="1:3" ht="12.75">
      <c r="A44">
        <v>76</v>
      </c>
      <c r="B44" t="s">
        <v>78</v>
      </c>
      <c r="C44" t="s">
        <v>79</v>
      </c>
    </row>
    <row r="45" spans="1:3" ht="12.75">
      <c r="A45">
        <v>77</v>
      </c>
      <c r="B45" t="s">
        <v>80</v>
      </c>
      <c r="C45" t="s">
        <v>7</v>
      </c>
    </row>
    <row r="46" spans="1:3" ht="12.75">
      <c r="A46">
        <v>78</v>
      </c>
      <c r="B46" t="s">
        <v>81</v>
      </c>
      <c r="C46" t="s">
        <v>82</v>
      </c>
    </row>
    <row r="47" spans="1:3" ht="12.75">
      <c r="A47">
        <v>79</v>
      </c>
      <c r="B47" t="s">
        <v>83</v>
      </c>
      <c r="C47" t="s">
        <v>84</v>
      </c>
    </row>
    <row r="48" spans="1:3" ht="12.75">
      <c r="A48">
        <v>80</v>
      </c>
      <c r="B48" t="s">
        <v>85</v>
      </c>
      <c r="C48" t="s">
        <v>86</v>
      </c>
    </row>
    <row r="49" spans="1:3" ht="12.75">
      <c r="A49">
        <v>81</v>
      </c>
      <c r="B49" t="s">
        <v>87</v>
      </c>
      <c r="C49" t="s">
        <v>88</v>
      </c>
    </row>
    <row r="50" spans="1:3" ht="12.75">
      <c r="A50">
        <v>82</v>
      </c>
      <c r="B50" t="s">
        <v>89</v>
      </c>
      <c r="C50" t="s">
        <v>90</v>
      </c>
    </row>
    <row r="51" spans="1:3" ht="12.75">
      <c r="A51">
        <v>83</v>
      </c>
      <c r="B51" t="s">
        <v>91</v>
      </c>
      <c r="C51" t="s">
        <v>92</v>
      </c>
    </row>
    <row r="52" spans="1:3" ht="12.75">
      <c r="A52">
        <v>84</v>
      </c>
      <c r="B52" t="s">
        <v>93</v>
      </c>
      <c r="C52" t="s">
        <v>94</v>
      </c>
    </row>
    <row r="53" spans="1:3" ht="12.75">
      <c r="A53">
        <v>85</v>
      </c>
      <c r="B53" t="s">
        <v>95</v>
      </c>
      <c r="C53" t="s">
        <v>96</v>
      </c>
    </row>
    <row r="54" spans="1:3" ht="12.75">
      <c r="A54">
        <v>86</v>
      </c>
      <c r="B54" t="s">
        <v>97</v>
      </c>
      <c r="C54" t="s">
        <v>98</v>
      </c>
    </row>
    <row r="55" spans="1:3" ht="12.75">
      <c r="A55">
        <v>87</v>
      </c>
      <c r="B55" t="s">
        <v>99</v>
      </c>
      <c r="C55" t="s">
        <v>100</v>
      </c>
    </row>
    <row r="56" spans="1:3" ht="12.75">
      <c r="A56">
        <v>88</v>
      </c>
      <c r="B56" t="s">
        <v>101</v>
      </c>
      <c r="C56" t="s">
        <v>102</v>
      </c>
    </row>
    <row r="57" spans="1:3" ht="12.75">
      <c r="A57">
        <v>89</v>
      </c>
      <c r="B57" t="s">
        <v>103</v>
      </c>
      <c r="C57" t="s">
        <v>7</v>
      </c>
    </row>
    <row r="58" spans="1:3" ht="12.75">
      <c r="A58">
        <v>90</v>
      </c>
      <c r="B58" t="s">
        <v>104</v>
      </c>
      <c r="C58" t="s">
        <v>7</v>
      </c>
    </row>
    <row r="59" spans="1:3" ht="12.75">
      <c r="A59">
        <v>91</v>
      </c>
      <c r="B59" t="s">
        <v>105</v>
      </c>
      <c r="C59" t="s">
        <v>106</v>
      </c>
    </row>
    <row r="60" spans="1:3" ht="12.75">
      <c r="A60">
        <v>92</v>
      </c>
      <c r="B60" t="s">
        <v>107</v>
      </c>
      <c r="C60" t="s">
        <v>7</v>
      </c>
    </row>
    <row r="61" spans="1:3" ht="12.75">
      <c r="A61">
        <v>93</v>
      </c>
      <c r="B61" t="s">
        <v>108</v>
      </c>
      <c r="C61" t="s">
        <v>7</v>
      </c>
    </row>
    <row r="62" spans="1:3" ht="12.75">
      <c r="A62">
        <v>94</v>
      </c>
      <c r="B62" t="s">
        <v>109</v>
      </c>
      <c r="C62" t="s">
        <v>110</v>
      </c>
    </row>
    <row r="63" spans="1:3" ht="12.75">
      <c r="A63">
        <v>95</v>
      </c>
      <c r="B63" t="s">
        <v>111</v>
      </c>
      <c r="C63" t="s">
        <v>112</v>
      </c>
    </row>
    <row r="64" spans="1:3" ht="12.75">
      <c r="A64">
        <v>96</v>
      </c>
      <c r="B64" t="s">
        <v>113</v>
      </c>
      <c r="C64" t="s">
        <v>114</v>
      </c>
    </row>
    <row r="65" spans="1:3" ht="12.75">
      <c r="A65">
        <v>97</v>
      </c>
      <c r="B65" t="s">
        <v>115</v>
      </c>
      <c r="C65" t="s">
        <v>116</v>
      </c>
    </row>
    <row r="66" spans="1:3" ht="12.75">
      <c r="A66">
        <v>98</v>
      </c>
      <c r="B66" t="s">
        <v>117</v>
      </c>
      <c r="C66" t="s">
        <v>118</v>
      </c>
    </row>
    <row r="67" spans="1:3" ht="12.75">
      <c r="A67">
        <v>99</v>
      </c>
      <c r="B67" t="s">
        <v>119</v>
      </c>
      <c r="C67" t="s">
        <v>120</v>
      </c>
    </row>
    <row r="68" spans="1:3" ht="12.75">
      <c r="A68">
        <v>100</v>
      </c>
      <c r="B68" t="s">
        <v>121</v>
      </c>
      <c r="C68" t="s">
        <v>122</v>
      </c>
    </row>
    <row r="69" spans="1:3" ht="12.75">
      <c r="A69">
        <v>101</v>
      </c>
      <c r="B69" t="s">
        <v>123</v>
      </c>
      <c r="C69" t="s">
        <v>124</v>
      </c>
    </row>
    <row r="70" spans="1:3" ht="12.75">
      <c r="A70">
        <v>102</v>
      </c>
      <c r="B70" t="s">
        <v>125</v>
      </c>
      <c r="C70" t="s">
        <v>126</v>
      </c>
    </row>
    <row r="71" spans="1:3" ht="12.75">
      <c r="A71">
        <v>103</v>
      </c>
      <c r="B71" t="s">
        <v>127</v>
      </c>
      <c r="C71" t="s">
        <v>128</v>
      </c>
    </row>
    <row r="72" spans="1:3" ht="12.75">
      <c r="A72">
        <v>104</v>
      </c>
      <c r="B72" t="s">
        <v>129</v>
      </c>
      <c r="C72" t="s">
        <v>130</v>
      </c>
    </row>
    <row r="73" spans="1:3" ht="12.75">
      <c r="A73">
        <v>105</v>
      </c>
      <c r="B73" t="s">
        <v>131</v>
      </c>
      <c r="C73" t="s">
        <v>132</v>
      </c>
    </row>
    <row r="74" spans="1:3" ht="12.75">
      <c r="A74">
        <v>106</v>
      </c>
      <c r="B74" t="s">
        <v>133</v>
      </c>
      <c r="C74" t="s">
        <v>134</v>
      </c>
    </row>
    <row r="75" spans="1:3" ht="12.75">
      <c r="A75">
        <v>107</v>
      </c>
      <c r="B75" t="s">
        <v>135</v>
      </c>
      <c r="C75" t="s">
        <v>136</v>
      </c>
    </row>
    <row r="76" spans="1:3" ht="12.75">
      <c r="A76">
        <v>108</v>
      </c>
      <c r="B76" t="s">
        <v>137</v>
      </c>
      <c r="C76" t="s">
        <v>138</v>
      </c>
    </row>
    <row r="77" spans="1:3" ht="12.75">
      <c r="A77">
        <v>109</v>
      </c>
      <c r="B77" t="s">
        <v>139</v>
      </c>
      <c r="C77" t="s">
        <v>140</v>
      </c>
    </row>
    <row r="78" spans="1:3" ht="12.75">
      <c r="A78">
        <v>110</v>
      </c>
      <c r="B78" t="s">
        <v>141</v>
      </c>
      <c r="C78" t="s">
        <v>142</v>
      </c>
    </row>
    <row r="79" spans="1:3" ht="12.75">
      <c r="A79">
        <v>111</v>
      </c>
      <c r="B79" t="s">
        <v>143</v>
      </c>
      <c r="C79" t="s">
        <v>144</v>
      </c>
    </row>
    <row r="80" spans="1:3" ht="12.75">
      <c r="A80">
        <v>112</v>
      </c>
      <c r="B80" t="s">
        <v>145</v>
      </c>
      <c r="C80" t="s">
        <v>146</v>
      </c>
    </row>
    <row r="81" spans="1:3" ht="12.75">
      <c r="A81">
        <v>113</v>
      </c>
      <c r="B81" t="s">
        <v>147</v>
      </c>
      <c r="C81" t="s">
        <v>7</v>
      </c>
    </row>
    <row r="82" spans="1:3" ht="12.75">
      <c r="A82">
        <v>114</v>
      </c>
      <c r="B82" t="s">
        <v>148</v>
      </c>
      <c r="C82" t="s">
        <v>149</v>
      </c>
    </row>
    <row r="83" spans="1:3" ht="12.75">
      <c r="A83">
        <v>115</v>
      </c>
      <c r="B83" t="s">
        <v>150</v>
      </c>
      <c r="C83" t="s">
        <v>151</v>
      </c>
    </row>
    <row r="84" spans="1:3" ht="12.75">
      <c r="A84">
        <v>116</v>
      </c>
      <c r="B84" t="s">
        <v>152</v>
      </c>
      <c r="C84" t="s">
        <v>153</v>
      </c>
    </row>
    <row r="85" spans="1:3" ht="12.75">
      <c r="A85">
        <v>117</v>
      </c>
      <c r="B85" t="s">
        <v>154</v>
      </c>
      <c r="C85" t="s">
        <v>155</v>
      </c>
    </row>
    <row r="86" spans="1:3" ht="12.75">
      <c r="A86">
        <v>118</v>
      </c>
      <c r="B86" t="s">
        <v>156</v>
      </c>
      <c r="C86" t="s">
        <v>157</v>
      </c>
    </row>
    <row r="87" spans="1:3" ht="12.75">
      <c r="A87">
        <v>119</v>
      </c>
      <c r="B87" t="s">
        <v>158</v>
      </c>
      <c r="C87" t="s">
        <v>159</v>
      </c>
    </row>
    <row r="88" spans="1:3" ht="12.75">
      <c r="A88">
        <v>120</v>
      </c>
      <c r="B88" t="s">
        <v>160</v>
      </c>
      <c r="C88" t="s">
        <v>7</v>
      </c>
    </row>
    <row r="89" spans="1:3" ht="12.75">
      <c r="A89">
        <v>121</v>
      </c>
      <c r="B89" t="s">
        <v>161</v>
      </c>
      <c r="C89" t="s">
        <v>162</v>
      </c>
    </row>
    <row r="90" spans="1:3" ht="12.75">
      <c r="A90">
        <v>122</v>
      </c>
      <c r="B90" t="s">
        <v>163</v>
      </c>
      <c r="C90" t="s">
        <v>164</v>
      </c>
    </row>
    <row r="91" spans="1:3" ht="12.75">
      <c r="A91">
        <v>123</v>
      </c>
      <c r="B91" t="s">
        <v>7</v>
      </c>
      <c r="C91" t="s">
        <v>165</v>
      </c>
    </row>
    <row r="92" spans="1:3" ht="12.75">
      <c r="A92">
        <v>124</v>
      </c>
      <c r="B92" t="s">
        <v>166</v>
      </c>
      <c r="C92" t="s">
        <v>167</v>
      </c>
    </row>
    <row r="93" spans="1:3" ht="12.75">
      <c r="A93">
        <v>125</v>
      </c>
      <c r="B93" t="s">
        <v>7</v>
      </c>
      <c r="C93" t="s">
        <v>7</v>
      </c>
    </row>
    <row r="94" spans="1:3" ht="12.75">
      <c r="A94">
        <v>126</v>
      </c>
      <c r="B94" t="s">
        <v>166</v>
      </c>
      <c r="C94" t="s">
        <v>167</v>
      </c>
    </row>
    <row r="95" spans="1:3" ht="12.75">
      <c r="A95">
        <v>127</v>
      </c>
      <c r="B95" t="s">
        <v>168</v>
      </c>
      <c r="C95" t="s">
        <v>168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3"/>
  <sheetViews>
    <sheetView workbookViewId="0" topLeftCell="A1">
      <selection activeCell="D3" sqref="D3"/>
    </sheetView>
  </sheetViews>
  <sheetFormatPr defaultColWidth="9.140625" defaultRowHeight="12.75"/>
  <cols>
    <col min="4" max="4" width="14.421875" style="0" bestFit="1" customWidth="1"/>
  </cols>
  <sheetData>
    <row r="1" spans="1:6" ht="12.75">
      <c r="A1" t="s">
        <v>0</v>
      </c>
      <c r="B1" t="s">
        <v>1</v>
      </c>
      <c r="C1" t="s">
        <v>4</v>
      </c>
      <c r="D1" t="s">
        <v>169</v>
      </c>
      <c r="E1" t="s">
        <v>2</v>
      </c>
      <c r="F1" t="s">
        <v>3</v>
      </c>
    </row>
    <row r="2" spans="1:6" ht="12.75">
      <c r="A2">
        <v>1</v>
      </c>
      <c r="B2">
        <v>45</v>
      </c>
      <c r="C2">
        <f>A2*256+B2-256</f>
        <v>45</v>
      </c>
      <c r="D2" t="str">
        <f>IF(A2=1,LOOKUP(B2,PimaryTable),LOOKUP(B2,SecondaryTable))</f>
        <v>Home</v>
      </c>
      <c r="E2">
        <v>2433</v>
      </c>
      <c r="F2">
        <v>2204101</v>
      </c>
    </row>
    <row r="3" spans="1:6" ht="12.75">
      <c r="A3">
        <v>1</v>
      </c>
      <c r="B3">
        <v>35</v>
      </c>
      <c r="C3">
        <f aca="true" t="shared" si="0" ref="C3:C66">A3*256+B3-256</f>
        <v>35</v>
      </c>
      <c r="D3" t="str">
        <f>IF(A3=1,LOOKUP(B3,PimaryTable),LOOKUP(B3,SecondaryTable))</f>
        <v>Digi</v>
      </c>
      <c r="E3">
        <v>2052</v>
      </c>
      <c r="F3">
        <v>5226119</v>
      </c>
    </row>
    <row r="4" spans="1:6" ht="12.75">
      <c r="A4">
        <v>1</v>
      </c>
      <c r="B4">
        <v>62</v>
      </c>
      <c r="C4">
        <f t="shared" si="0"/>
        <v>62</v>
      </c>
      <c r="D4" t="str">
        <f>IF(A4=1,LOOKUP(B4,PimaryTable),LOOKUP(B4,SecondaryTable))</f>
        <v>Car</v>
      </c>
      <c r="E4">
        <v>2049</v>
      </c>
      <c r="F4">
        <v>1717515</v>
      </c>
    </row>
    <row r="5" spans="1:6" ht="12.75">
      <c r="A5">
        <v>1</v>
      </c>
      <c r="B5">
        <v>107</v>
      </c>
      <c r="C5">
        <f t="shared" si="0"/>
        <v>107</v>
      </c>
      <c r="D5" t="str">
        <f>IF(A5=1,LOOKUP(B5,PimaryTable),LOOKUP(B5,SecondaryTable))</f>
        <v>Truck</v>
      </c>
      <c r="E5">
        <v>1682</v>
      </c>
      <c r="F5">
        <v>1241209</v>
      </c>
    </row>
    <row r="6" spans="1:6" ht="12.75">
      <c r="A6">
        <v>1</v>
      </c>
      <c r="B6">
        <v>95</v>
      </c>
      <c r="C6">
        <f t="shared" si="0"/>
        <v>95</v>
      </c>
      <c r="D6" t="str">
        <f>IF(A6=1,LOOKUP(B6,PimaryTable),LOOKUP(B6,SecondaryTable))</f>
        <v>WX Station</v>
      </c>
      <c r="E6">
        <v>1639</v>
      </c>
      <c r="F6">
        <v>7079016</v>
      </c>
    </row>
    <row r="7" spans="1:6" ht="12.75">
      <c r="A7">
        <v>2</v>
      </c>
      <c r="B7">
        <v>119</v>
      </c>
      <c r="C7">
        <f t="shared" si="0"/>
        <v>375</v>
      </c>
      <c r="D7" t="str">
        <f>IF(A7=1,LOOKUP(B7,PimaryTable),LOOKUP(B7,SecondaryTable))</f>
        <v>Flooding</v>
      </c>
      <c r="E7">
        <v>1521</v>
      </c>
      <c r="F7">
        <v>23934</v>
      </c>
    </row>
    <row r="8" spans="1:6" ht="12.75">
      <c r="A8">
        <v>1</v>
      </c>
      <c r="B8">
        <v>97</v>
      </c>
      <c r="C8">
        <f t="shared" si="0"/>
        <v>97</v>
      </c>
      <c r="D8" t="str">
        <f>IF(A8=1,LOOKUP(B8,PimaryTable),LOOKUP(B8,SecondaryTable))</f>
        <v>Ambulance</v>
      </c>
      <c r="E8">
        <v>1211</v>
      </c>
      <c r="F8">
        <v>1954076</v>
      </c>
    </row>
    <row r="9" spans="1:6" ht="12.75">
      <c r="A9">
        <v>1</v>
      </c>
      <c r="B9">
        <v>87</v>
      </c>
      <c r="C9">
        <f t="shared" si="0"/>
        <v>87</v>
      </c>
      <c r="D9" t="str">
        <f>IF(A9=1,LOOKUP(B9,PimaryTable),LOOKUP(B9,SecondaryTable))</f>
        <v>WX Service</v>
      </c>
      <c r="E9">
        <v>1092</v>
      </c>
      <c r="F9">
        <v>173291</v>
      </c>
    </row>
    <row r="10" spans="1:6" ht="12.75">
      <c r="A10">
        <v>2</v>
      </c>
      <c r="B10">
        <v>103</v>
      </c>
      <c r="C10">
        <f t="shared" si="0"/>
        <v>359</v>
      </c>
      <c r="D10" t="str">
        <f>IF(A10=1,LOOKUP(B10,PimaryTable),LOOKUP(B10,SecondaryTable))</f>
        <v>Gale</v>
      </c>
      <c r="E10">
        <v>715</v>
      </c>
      <c r="F10">
        <v>9515</v>
      </c>
    </row>
    <row r="11" spans="1:6" ht="12.75">
      <c r="A11">
        <v>1</v>
      </c>
      <c r="B11">
        <v>106</v>
      </c>
      <c r="C11">
        <f t="shared" si="0"/>
        <v>106</v>
      </c>
      <c r="D11" t="str">
        <f>IF(A11=1,LOOKUP(B11,PimaryTable),LOOKUP(B11,SecondaryTable))</f>
        <v>Jeep</v>
      </c>
      <c r="E11">
        <v>712</v>
      </c>
      <c r="F11">
        <v>501840</v>
      </c>
    </row>
    <row r="12" spans="1:6" ht="12.75">
      <c r="A12">
        <v>1</v>
      </c>
      <c r="B12">
        <v>38</v>
      </c>
      <c r="C12">
        <f t="shared" si="0"/>
        <v>38</v>
      </c>
      <c r="D12" t="str">
        <f>IF(A12=1,LOOKUP(B12,PimaryTable),LOOKUP(B12,SecondaryTable))</f>
        <v>HF Gateway</v>
      </c>
      <c r="E12">
        <v>693</v>
      </c>
      <c r="F12">
        <v>1555741</v>
      </c>
    </row>
    <row r="13" spans="1:6" ht="12.75">
      <c r="A13">
        <v>1</v>
      </c>
      <c r="B13">
        <v>0</v>
      </c>
      <c r="C13">
        <f t="shared" si="0"/>
        <v>0</v>
      </c>
      <c r="D13" t="e">
        <f>IF(A13=1,LOOKUP(B13,PimaryTable),LOOKUP(B13,SecondaryTable))</f>
        <v>#N/A</v>
      </c>
      <c r="E13">
        <v>625</v>
      </c>
      <c r="F13">
        <v>219369</v>
      </c>
    </row>
    <row r="14" spans="1:6" ht="12.75">
      <c r="A14">
        <v>1</v>
      </c>
      <c r="B14">
        <v>114</v>
      </c>
      <c r="C14">
        <f t="shared" si="0"/>
        <v>114</v>
      </c>
      <c r="D14" t="str">
        <f>IF(A14=1,LOOKUP(B14,PimaryTable),LOOKUP(B14,SecondaryTable))</f>
        <v>Antenna</v>
      </c>
      <c r="E14">
        <v>596</v>
      </c>
      <c r="F14">
        <v>810345</v>
      </c>
    </row>
    <row r="15" spans="1:6" ht="12.75">
      <c r="A15">
        <v>1</v>
      </c>
      <c r="B15">
        <v>118</v>
      </c>
      <c r="C15">
        <f t="shared" si="0"/>
        <v>118</v>
      </c>
      <c r="D15" t="str">
        <f>IF(A15=1,LOOKUP(B15,PimaryTable),LOOKUP(B15,SecondaryTable))</f>
        <v>Van</v>
      </c>
      <c r="E15">
        <v>577</v>
      </c>
      <c r="F15">
        <v>543237</v>
      </c>
    </row>
    <row r="16" spans="1:6" ht="12.75">
      <c r="A16">
        <v>2</v>
      </c>
      <c r="B16">
        <v>42</v>
      </c>
      <c r="C16">
        <f t="shared" si="0"/>
        <v>298</v>
      </c>
      <c r="D16" t="str">
        <f>IF(A16=1,LOOKUP(B16,PimaryTable),LOOKUP(B16,SecondaryTable))</f>
        <v>Snow</v>
      </c>
      <c r="E16">
        <v>452</v>
      </c>
      <c r="F16">
        <v>19233</v>
      </c>
    </row>
    <row r="17" spans="1:6" ht="12.75">
      <c r="A17">
        <v>1</v>
      </c>
      <c r="B17">
        <v>47</v>
      </c>
      <c r="C17">
        <f t="shared" si="0"/>
        <v>47</v>
      </c>
      <c r="D17" t="str">
        <f>IF(A17=1,LOOKUP(B17,PimaryTable),LOOKUP(B17,SecondaryTable))</f>
        <v>Red Dot</v>
      </c>
      <c r="E17">
        <v>327</v>
      </c>
      <c r="F17">
        <v>392890</v>
      </c>
    </row>
    <row r="18" spans="1:6" ht="12.75">
      <c r="A18">
        <v>1</v>
      </c>
      <c r="B18">
        <v>91</v>
      </c>
      <c r="C18">
        <f t="shared" si="0"/>
        <v>91</v>
      </c>
      <c r="D18" t="str">
        <f>IF(A18=1,LOOKUP(B18,PimaryTable),LOOKUP(B18,SecondaryTable))</f>
        <v>Jogger</v>
      </c>
      <c r="E18">
        <v>320</v>
      </c>
      <c r="F18">
        <v>108867</v>
      </c>
    </row>
    <row r="19" spans="1:6" ht="12.75">
      <c r="A19">
        <v>1</v>
      </c>
      <c r="B19">
        <v>109</v>
      </c>
      <c r="C19">
        <f t="shared" si="0"/>
        <v>109</v>
      </c>
      <c r="D19" t="str">
        <f>IF(A19=1,LOOKUP(B19,PimaryTable),LOOKUP(B19,SecondaryTable))</f>
        <v>Mic-E Rptr</v>
      </c>
      <c r="E19">
        <v>297</v>
      </c>
      <c r="F19">
        <v>200762</v>
      </c>
    </row>
    <row r="20" spans="1:6" ht="12.75">
      <c r="A20">
        <v>2</v>
      </c>
      <c r="B20">
        <v>75</v>
      </c>
      <c r="C20">
        <f t="shared" si="0"/>
        <v>331</v>
      </c>
      <c r="D20" t="str">
        <f>IF(A20=1,LOOKUP(B20,PimaryTable),LOOKUP(B20,SecondaryTable))</f>
        <v>Kenwood</v>
      </c>
      <c r="E20">
        <v>224</v>
      </c>
      <c r="F20">
        <v>89163</v>
      </c>
    </row>
    <row r="21" spans="1:6" ht="12.75">
      <c r="A21">
        <v>2</v>
      </c>
      <c r="B21">
        <v>123</v>
      </c>
      <c r="C21">
        <f t="shared" si="0"/>
        <v>379</v>
      </c>
      <c r="D21" t="str">
        <f>IF(A21=1,LOOKUP(B21,PimaryTable),LOOKUP(B21,SecondaryTable))</f>
        <v>Fog</v>
      </c>
      <c r="E21">
        <v>204</v>
      </c>
      <c r="F21">
        <v>2110</v>
      </c>
    </row>
    <row r="22" spans="1:6" ht="12.75">
      <c r="A22">
        <v>1</v>
      </c>
      <c r="B22">
        <v>121</v>
      </c>
      <c r="C22">
        <f t="shared" si="0"/>
        <v>121</v>
      </c>
      <c r="D22" t="str">
        <f>IF(A22=1,LOOKUP(B22,PimaryTable),LOOKUP(B22,SecondaryTable))</f>
        <v>Yagi</v>
      </c>
      <c r="E22">
        <v>199</v>
      </c>
      <c r="F22">
        <v>196897</v>
      </c>
    </row>
    <row r="23" spans="1:6" ht="12.75">
      <c r="A23">
        <v>1</v>
      </c>
      <c r="B23">
        <v>73</v>
      </c>
      <c r="C23">
        <f t="shared" si="0"/>
        <v>73</v>
      </c>
      <c r="D23" t="str">
        <f>IF(A23=1,LOOKUP(B23,PimaryTable),LOOKUP(B23,SecondaryTable))</f>
        <v>Tcp/ip</v>
      </c>
      <c r="E23">
        <v>195</v>
      </c>
      <c r="F23">
        <v>381451</v>
      </c>
    </row>
    <row r="24" spans="1:6" ht="12.75">
      <c r="A24">
        <v>1</v>
      </c>
      <c r="B24">
        <v>48</v>
      </c>
      <c r="C24">
        <f t="shared" si="0"/>
        <v>48</v>
      </c>
      <c r="D24" t="str">
        <f>IF(A24=1,LOOKUP(B24,PimaryTable),LOOKUP(B24,SecondaryTable))</f>
        <v>Circle (0)</v>
      </c>
      <c r="E24">
        <v>180</v>
      </c>
      <c r="F24">
        <v>138867</v>
      </c>
    </row>
    <row r="25" spans="1:6" ht="12.75">
      <c r="A25">
        <v>1</v>
      </c>
      <c r="B25">
        <v>117</v>
      </c>
      <c r="C25">
        <f t="shared" si="0"/>
        <v>117</v>
      </c>
      <c r="D25" t="str">
        <f>IF(A25=1,LOOKUP(B25,PimaryTable),LOOKUP(B25,SecondaryTable))</f>
        <v>Truck 18wh</v>
      </c>
      <c r="E25">
        <v>178</v>
      </c>
      <c r="F25">
        <v>331799</v>
      </c>
    </row>
    <row r="26" spans="1:6" ht="12.75">
      <c r="A26">
        <v>1</v>
      </c>
      <c r="B26">
        <v>111</v>
      </c>
      <c r="C26">
        <f t="shared" si="0"/>
        <v>111</v>
      </c>
      <c r="D26" t="str">
        <f>IF(A26=1,LOOKUP(B26,PimaryTable),LOOKUP(B26,SecondaryTable))</f>
        <v>EOC</v>
      </c>
      <c r="E26">
        <v>169</v>
      </c>
      <c r="F26">
        <v>234813</v>
      </c>
    </row>
    <row r="27" spans="1:6" ht="12.75">
      <c r="A27">
        <v>2</v>
      </c>
      <c r="B27">
        <v>81</v>
      </c>
      <c r="C27">
        <f t="shared" si="0"/>
        <v>337</v>
      </c>
      <c r="D27" t="str">
        <f>IF(A27=1,LOOKUP(B27,PimaryTable),LOOKUP(B27,SecondaryTable))</f>
        <v>Quake</v>
      </c>
      <c r="E27">
        <v>163</v>
      </c>
      <c r="F27">
        <v>9515</v>
      </c>
    </row>
    <row r="28" spans="1:6" ht="12.75">
      <c r="A28">
        <v>2</v>
      </c>
      <c r="B28">
        <v>63</v>
      </c>
      <c r="C28">
        <f t="shared" si="0"/>
        <v>319</v>
      </c>
      <c r="D28" t="str">
        <f>IF(A28=1,LOOKUP(B28,PimaryTable),LOOKUP(B28,SecondaryTable))</f>
        <v>Info Kiosk</v>
      </c>
      <c r="E28">
        <v>155</v>
      </c>
      <c r="F28">
        <v>203335</v>
      </c>
    </row>
    <row r="29" spans="1:6" ht="12.75">
      <c r="A29">
        <v>1</v>
      </c>
      <c r="B29">
        <v>82</v>
      </c>
      <c r="C29">
        <f t="shared" si="0"/>
        <v>82</v>
      </c>
      <c r="D29" t="str">
        <f>IF(A29=1,LOOKUP(B29,PimaryTable),LOOKUP(B29,SecondaryTable))</f>
        <v>Rec Veh'le</v>
      </c>
      <c r="E29">
        <v>155</v>
      </c>
      <c r="F29">
        <v>101312</v>
      </c>
    </row>
    <row r="30" spans="1:6" ht="12.75">
      <c r="A30">
        <v>1</v>
      </c>
      <c r="B30">
        <v>120</v>
      </c>
      <c r="C30">
        <f t="shared" si="0"/>
        <v>120</v>
      </c>
      <c r="D30" t="str">
        <f>IF(A30=1,LOOKUP(B30,PimaryTable),LOOKUP(B30,SecondaryTable))</f>
        <v>XAPRS</v>
      </c>
      <c r="E30">
        <v>136</v>
      </c>
      <c r="F30">
        <v>93937</v>
      </c>
    </row>
    <row r="31" spans="1:6" ht="12.75">
      <c r="A31">
        <v>1</v>
      </c>
      <c r="B31">
        <v>69</v>
      </c>
      <c r="C31">
        <f t="shared" si="0"/>
        <v>69</v>
      </c>
      <c r="D31" t="str">
        <f>IF(A31=1,LOOKUP(B31,PimaryTable),LOOKUP(B31,SecondaryTable))</f>
        <v>Eyeball</v>
      </c>
      <c r="E31">
        <v>117</v>
      </c>
      <c r="F31">
        <v>20637</v>
      </c>
    </row>
    <row r="32" spans="1:6" ht="12.75">
      <c r="A32">
        <v>1</v>
      </c>
      <c r="B32">
        <v>104</v>
      </c>
      <c r="C32">
        <f t="shared" si="0"/>
        <v>104</v>
      </c>
      <c r="D32" t="str">
        <f>IF(A32=1,LOOKUP(B32,PimaryTable),LOOKUP(B32,SecondaryTable))</f>
        <v>Hospital</v>
      </c>
      <c r="E32">
        <v>115</v>
      </c>
      <c r="F32">
        <v>169930</v>
      </c>
    </row>
    <row r="33" spans="1:6" ht="12.75">
      <c r="A33">
        <v>1</v>
      </c>
      <c r="B33">
        <v>89</v>
      </c>
      <c r="C33">
        <f t="shared" si="0"/>
        <v>89</v>
      </c>
      <c r="D33" t="str">
        <f>IF(A33=1,LOOKUP(B33,PimaryTable),LOOKUP(B33,SecondaryTable))</f>
        <v>Yacht</v>
      </c>
      <c r="E33">
        <v>115</v>
      </c>
      <c r="F33">
        <v>21799</v>
      </c>
    </row>
    <row r="34" spans="1:6" ht="12.75">
      <c r="A34">
        <v>1</v>
      </c>
      <c r="B34">
        <v>39</v>
      </c>
      <c r="C34">
        <f t="shared" si="0"/>
        <v>39</v>
      </c>
      <c r="D34" t="str">
        <f>IF(A34=1,LOOKUP(B34,PimaryTable),LOOKUP(B34,SecondaryTable))</f>
        <v>Plane sm</v>
      </c>
      <c r="E34">
        <v>103</v>
      </c>
      <c r="F34">
        <v>65513</v>
      </c>
    </row>
    <row r="35" spans="1:6" ht="12.75">
      <c r="A35">
        <v>2</v>
      </c>
      <c r="B35">
        <v>45</v>
      </c>
      <c r="C35">
        <f t="shared" si="0"/>
        <v>301</v>
      </c>
      <c r="D35" t="str">
        <f>IF(A35=1,LOOKUP(B35,PimaryTable),LOOKUP(B35,SecondaryTable))</f>
        <v>Home (HF)</v>
      </c>
      <c r="E35">
        <v>101</v>
      </c>
      <c r="F35">
        <v>97642</v>
      </c>
    </row>
    <row r="36" spans="1:6" ht="12.75">
      <c r="A36">
        <v>1</v>
      </c>
      <c r="B36">
        <v>46</v>
      </c>
      <c r="C36">
        <f t="shared" si="0"/>
        <v>46</v>
      </c>
      <c r="D36" t="str">
        <f>IF(A36=1,LOOKUP(B36,PimaryTable),LOOKUP(B36,SecondaryTable))</f>
        <v>X</v>
      </c>
      <c r="E36">
        <v>98</v>
      </c>
      <c r="F36">
        <v>8782</v>
      </c>
    </row>
    <row r="37" spans="1:6" ht="12.75">
      <c r="A37">
        <v>1</v>
      </c>
      <c r="B37">
        <v>60</v>
      </c>
      <c r="C37">
        <f t="shared" si="0"/>
        <v>60</v>
      </c>
      <c r="D37" t="str">
        <f>IF(A37=1,LOOKUP(B37,PimaryTable),LOOKUP(B37,SecondaryTable))</f>
        <v>Motorcycle</v>
      </c>
      <c r="E37">
        <v>76</v>
      </c>
      <c r="F37">
        <v>22236</v>
      </c>
    </row>
    <row r="38" spans="1:6" ht="12.75">
      <c r="A38">
        <v>2</v>
      </c>
      <c r="B38">
        <v>109</v>
      </c>
      <c r="C38">
        <f t="shared" si="0"/>
        <v>365</v>
      </c>
      <c r="D38" t="str">
        <f>IF(A38=1,LOOKUP(B38,PimaryTable),LOOKUP(B38,SecondaryTable))</f>
        <v>Milepost</v>
      </c>
      <c r="E38">
        <v>73</v>
      </c>
      <c r="F38">
        <v>4468</v>
      </c>
    </row>
    <row r="39" spans="1:6" ht="12.75">
      <c r="A39">
        <v>2</v>
      </c>
      <c r="B39">
        <v>83</v>
      </c>
      <c r="C39">
        <f t="shared" si="0"/>
        <v>339</v>
      </c>
      <c r="D39" t="str">
        <f>IF(A39=1,LOOKUP(B39,PimaryTable),LOOKUP(B39,SecondaryTable))</f>
        <v>Sat/Pacsat</v>
      </c>
      <c r="E39">
        <v>69</v>
      </c>
      <c r="F39">
        <v>22859</v>
      </c>
    </row>
    <row r="40" spans="1:6" ht="12.75">
      <c r="A40">
        <v>1</v>
      </c>
      <c r="B40">
        <v>110</v>
      </c>
      <c r="C40">
        <f t="shared" si="0"/>
        <v>110</v>
      </c>
      <c r="D40" t="str">
        <f>IF(A40=1,LOOKUP(B40,PimaryTable),LOOKUP(B40,SecondaryTable))</f>
        <v>Node</v>
      </c>
      <c r="E40">
        <v>66</v>
      </c>
      <c r="F40">
        <v>62202</v>
      </c>
    </row>
    <row r="41" spans="1:6" ht="12.75">
      <c r="A41">
        <v>1</v>
      </c>
      <c r="B41">
        <v>115</v>
      </c>
      <c r="C41">
        <f t="shared" si="0"/>
        <v>115</v>
      </c>
      <c r="D41" t="str">
        <f>IF(A41=1,LOOKUP(B41,PimaryTable),LOOKUP(B41,SecondaryTable))</f>
        <v>Power Boat</v>
      </c>
      <c r="E41">
        <v>56</v>
      </c>
      <c r="F41">
        <v>56274</v>
      </c>
    </row>
    <row r="42" spans="1:6" ht="12.75">
      <c r="A42">
        <v>1</v>
      </c>
      <c r="B42">
        <v>59</v>
      </c>
      <c r="C42">
        <f t="shared" si="0"/>
        <v>59</v>
      </c>
      <c r="D42" t="str">
        <f>IF(A42=1,LOOKUP(B42,PimaryTable),LOOKUP(B42,SecondaryTable))</f>
        <v>Campground</v>
      </c>
      <c r="E42">
        <v>52</v>
      </c>
      <c r="F42">
        <v>24650</v>
      </c>
    </row>
    <row r="43" spans="1:6" ht="12.75">
      <c r="A43">
        <v>2</v>
      </c>
      <c r="B43">
        <v>121</v>
      </c>
      <c r="C43">
        <f t="shared" si="0"/>
        <v>377</v>
      </c>
      <c r="D43" t="str">
        <f>IF(A43=1,LOOKUP(B43,PimaryTable),LOOKUP(B43,SecondaryTable))</f>
        <v>Sky Warn</v>
      </c>
      <c r="E43">
        <v>51</v>
      </c>
      <c r="F43">
        <v>88348</v>
      </c>
    </row>
    <row r="44" spans="1:6" ht="12.75">
      <c r="A44">
        <v>1</v>
      </c>
      <c r="B44">
        <v>96</v>
      </c>
      <c r="C44">
        <f t="shared" si="0"/>
        <v>96</v>
      </c>
      <c r="D44" t="str">
        <f>IF(A44=1,LOOKUP(B44,PimaryTable),LOOKUP(B44,SecondaryTable))</f>
        <v>Dish Ant.</v>
      </c>
      <c r="E44">
        <v>50</v>
      </c>
      <c r="F44">
        <v>92127</v>
      </c>
    </row>
    <row r="45" spans="1:6" ht="12.75">
      <c r="A45">
        <v>1</v>
      </c>
      <c r="B45">
        <v>43</v>
      </c>
      <c r="C45">
        <f t="shared" si="0"/>
        <v>43</v>
      </c>
      <c r="D45" t="str">
        <f>IF(A45=1,LOOKUP(B45,PimaryTable),LOOKUP(B45,SecondaryTable))</f>
        <v>Red Cross</v>
      </c>
      <c r="E45">
        <v>40</v>
      </c>
      <c r="F45">
        <v>31824</v>
      </c>
    </row>
    <row r="46" spans="1:6" ht="12.75">
      <c r="A46">
        <v>1</v>
      </c>
      <c r="B46">
        <v>112</v>
      </c>
      <c r="C46">
        <f t="shared" si="0"/>
        <v>112</v>
      </c>
      <c r="D46" t="str">
        <f>IF(A46=1,LOOKUP(B46,PimaryTable),LOOKUP(B46,SecondaryTable))</f>
        <v>Rover</v>
      </c>
      <c r="E46">
        <v>40</v>
      </c>
      <c r="F46">
        <v>17492</v>
      </c>
    </row>
    <row r="47" spans="1:6" ht="12.75">
      <c r="A47">
        <v>2</v>
      </c>
      <c r="B47">
        <v>111</v>
      </c>
      <c r="C47">
        <f t="shared" si="0"/>
        <v>367</v>
      </c>
      <c r="D47" t="str">
        <f>IF(A47=1,LOOKUP(B47,PimaryTable),LOOKUP(B47,SecondaryTable))</f>
        <v>Circle sm</v>
      </c>
      <c r="E47">
        <v>40</v>
      </c>
      <c r="F47">
        <v>11842</v>
      </c>
    </row>
    <row r="48" spans="1:6" ht="12.75">
      <c r="A48">
        <v>1</v>
      </c>
      <c r="B48">
        <v>75</v>
      </c>
      <c r="C48">
        <f t="shared" si="0"/>
        <v>75</v>
      </c>
      <c r="D48" t="str">
        <f>IF(A48=1,LOOKUP(B48,PimaryTable),LOOKUP(B48,SecondaryTable))</f>
        <v>School</v>
      </c>
      <c r="E48">
        <v>38</v>
      </c>
      <c r="F48">
        <v>53722</v>
      </c>
    </row>
    <row r="49" spans="1:6" ht="12.75">
      <c r="A49">
        <v>2</v>
      </c>
      <c r="B49">
        <v>107</v>
      </c>
      <c r="C49">
        <f t="shared" si="0"/>
        <v>363</v>
      </c>
      <c r="D49" t="str">
        <f>IF(A49=1,LOOKUP(B49,PimaryTable),LOOKUP(B49,SecondaryTable))</f>
        <v>SUV</v>
      </c>
      <c r="E49">
        <v>38</v>
      </c>
      <c r="F49">
        <v>37876</v>
      </c>
    </row>
    <row r="50" spans="1:6" ht="12.75">
      <c r="A50">
        <v>2</v>
      </c>
      <c r="B50">
        <v>115</v>
      </c>
      <c r="C50">
        <f t="shared" si="0"/>
        <v>371</v>
      </c>
      <c r="D50" t="str">
        <f>IF(A50=1,LOOKUP(B50,PimaryTable),LOOKUP(B50,SecondaryTable))</f>
        <v>No. Boat</v>
      </c>
      <c r="E50">
        <v>38</v>
      </c>
      <c r="F50">
        <v>24235</v>
      </c>
    </row>
    <row r="51" spans="1:6" ht="12.75">
      <c r="A51">
        <v>1</v>
      </c>
      <c r="B51">
        <v>36</v>
      </c>
      <c r="C51">
        <f t="shared" si="0"/>
        <v>36</v>
      </c>
      <c r="D51" t="str">
        <f>IF(A51=1,LOOKUP(B51,PimaryTable),LOOKUP(B51,SecondaryTable))</f>
        <v>Phone</v>
      </c>
      <c r="E51">
        <v>37</v>
      </c>
      <c r="F51">
        <v>66637</v>
      </c>
    </row>
    <row r="52" spans="1:6" ht="12.75">
      <c r="A52">
        <v>1</v>
      </c>
      <c r="B52">
        <v>78</v>
      </c>
      <c r="C52">
        <f t="shared" si="0"/>
        <v>78</v>
      </c>
      <c r="D52" t="str">
        <f>IF(A52=1,LOOKUP(B52,PimaryTable),LOOKUP(B52,SecondaryTable))</f>
        <v>NTS Stn</v>
      </c>
      <c r="E52">
        <v>36</v>
      </c>
      <c r="F52">
        <v>34508</v>
      </c>
    </row>
    <row r="53" spans="1:6" ht="12.75">
      <c r="A53">
        <v>2</v>
      </c>
      <c r="B53">
        <v>35</v>
      </c>
      <c r="C53">
        <f t="shared" si="0"/>
        <v>291</v>
      </c>
      <c r="D53" t="str">
        <f>IF(A53=1,LOOKUP(B53,PimaryTable),LOOKUP(B53,SecondaryTable))</f>
        <v>No. Digi</v>
      </c>
      <c r="E53">
        <v>34</v>
      </c>
      <c r="F53">
        <v>34151</v>
      </c>
    </row>
    <row r="54" spans="1:6" ht="12.75">
      <c r="A54">
        <v>1</v>
      </c>
      <c r="B54">
        <v>90</v>
      </c>
      <c r="C54">
        <f t="shared" si="0"/>
        <v>90</v>
      </c>
      <c r="D54" t="str">
        <f>IF(A54=1,LOOKUP(B54,PimaryTable),LOOKUP(B54,SecondaryTable))</f>
        <v>WinAPRS</v>
      </c>
      <c r="E54">
        <v>34</v>
      </c>
      <c r="F54">
        <v>11543</v>
      </c>
    </row>
    <row r="55" spans="1:6" ht="12.75">
      <c r="A55">
        <v>1</v>
      </c>
      <c r="B55">
        <v>102</v>
      </c>
      <c r="C55">
        <f t="shared" si="0"/>
        <v>102</v>
      </c>
      <c r="D55" t="str">
        <f>IF(A55=1,LOOKUP(B55,PimaryTable),LOOKUP(B55,SecondaryTable))</f>
        <v>Fire Truck</v>
      </c>
      <c r="E55">
        <v>31</v>
      </c>
      <c r="F55">
        <v>43224</v>
      </c>
    </row>
    <row r="56" spans="1:6" ht="12.75">
      <c r="A56">
        <v>1</v>
      </c>
      <c r="B56">
        <v>80</v>
      </c>
      <c r="C56">
        <f t="shared" si="0"/>
        <v>80</v>
      </c>
      <c r="D56" t="str">
        <f>IF(A56=1,LOOKUP(B56,PimaryTable),LOOKUP(B56,SecondaryTable))</f>
        <v>Police</v>
      </c>
      <c r="E56">
        <v>30</v>
      </c>
      <c r="F56">
        <v>30056</v>
      </c>
    </row>
    <row r="57" spans="1:6" ht="12.75">
      <c r="A57">
        <v>2</v>
      </c>
      <c r="B57">
        <v>70</v>
      </c>
      <c r="C57">
        <f t="shared" si="0"/>
        <v>326</v>
      </c>
      <c r="D57" t="str">
        <f>IF(A57=1,LOOKUP(B57,PimaryTable),LOOKUP(B57,SecondaryTable))</f>
        <v>Fr'ze Rain</v>
      </c>
      <c r="E57">
        <v>30</v>
      </c>
      <c r="F57">
        <v>252</v>
      </c>
    </row>
    <row r="58" spans="1:6" ht="12.75">
      <c r="A58">
        <v>1</v>
      </c>
      <c r="B58">
        <v>98</v>
      </c>
      <c r="C58">
        <f t="shared" si="0"/>
        <v>98</v>
      </c>
      <c r="D58" t="str">
        <f>IF(A58=1,LOOKUP(B58,PimaryTable),LOOKUP(B58,SecondaryTable))</f>
        <v>Bike</v>
      </c>
      <c r="E58">
        <v>28</v>
      </c>
      <c r="F58">
        <v>7514</v>
      </c>
    </row>
    <row r="59" spans="1:6" ht="12.75">
      <c r="A59">
        <v>2</v>
      </c>
      <c r="B59">
        <v>110</v>
      </c>
      <c r="C59">
        <f t="shared" si="0"/>
        <v>366</v>
      </c>
      <c r="D59" t="str">
        <f>IF(A59=1,LOOKUP(B59,PimaryTable),LOOKUP(B59,SecondaryTable))</f>
        <v>No. Triang</v>
      </c>
      <c r="E59">
        <v>24</v>
      </c>
      <c r="F59">
        <v>32770</v>
      </c>
    </row>
    <row r="60" spans="1:6" ht="12.75">
      <c r="A60">
        <v>1</v>
      </c>
      <c r="B60">
        <v>65</v>
      </c>
      <c r="C60">
        <f t="shared" si="0"/>
        <v>65</v>
      </c>
      <c r="D60" t="str">
        <f>IF(A60=1,LOOKUP(B60,PimaryTable),LOOKUP(B60,SecondaryTable))</f>
        <v>Aid Stn</v>
      </c>
      <c r="E60">
        <v>24</v>
      </c>
      <c r="F60">
        <v>21984</v>
      </c>
    </row>
    <row r="61" spans="1:6" ht="12.75">
      <c r="A61">
        <v>2</v>
      </c>
      <c r="B61">
        <v>62</v>
      </c>
      <c r="C61">
        <f t="shared" si="0"/>
        <v>318</v>
      </c>
      <c r="D61" t="str">
        <f>IF(A61=1,LOOKUP(B61,PimaryTable),LOOKUP(B61,SecondaryTable))</f>
        <v>No. Car</v>
      </c>
      <c r="E61">
        <v>23</v>
      </c>
      <c r="F61">
        <v>13603</v>
      </c>
    </row>
    <row r="62" spans="1:6" ht="12.75">
      <c r="A62">
        <v>2</v>
      </c>
      <c r="B62">
        <v>60</v>
      </c>
      <c r="C62">
        <f t="shared" si="0"/>
        <v>316</v>
      </c>
      <c r="D62" t="str">
        <f>IF(A62=1,LOOKUP(B62,PimaryTable),LOOKUP(B62,SecondaryTable))</f>
        <v>Gale Fl</v>
      </c>
      <c r="E62">
        <v>23</v>
      </c>
      <c r="F62">
        <v>6655</v>
      </c>
    </row>
    <row r="63" spans="1:6" ht="12.75">
      <c r="A63">
        <v>2</v>
      </c>
      <c r="B63">
        <v>38</v>
      </c>
      <c r="C63">
        <f t="shared" si="0"/>
        <v>294</v>
      </c>
      <c r="D63" t="str">
        <f>IF(A63=1,LOOKUP(B63,PimaryTable),LOOKUP(B63,SecondaryTable))</f>
        <v>No. Diam'd</v>
      </c>
      <c r="E63">
        <v>21</v>
      </c>
      <c r="F63">
        <v>50094</v>
      </c>
    </row>
    <row r="64" spans="1:6" ht="12.75">
      <c r="A64">
        <v>2</v>
      </c>
      <c r="B64">
        <v>95</v>
      </c>
      <c r="C64">
        <f t="shared" si="0"/>
        <v>351</v>
      </c>
      <c r="D64" t="str">
        <f>IF(A64=1,LOOKUP(B64,PimaryTable),LOOKUP(B64,SecondaryTable))</f>
        <v>No. WX Stn</v>
      </c>
      <c r="E64">
        <v>20</v>
      </c>
      <c r="F64">
        <v>182362</v>
      </c>
    </row>
    <row r="65" spans="1:6" ht="12.75">
      <c r="A65">
        <v>1</v>
      </c>
      <c r="B65">
        <v>66</v>
      </c>
      <c r="C65">
        <f t="shared" si="0"/>
        <v>66</v>
      </c>
      <c r="D65" t="str">
        <f>IF(A65=1,LOOKUP(B65,PimaryTable),LOOKUP(B65,SecondaryTable))</f>
        <v>BBS</v>
      </c>
      <c r="E65">
        <v>20</v>
      </c>
      <c r="F65">
        <v>16384</v>
      </c>
    </row>
    <row r="66" spans="1:6" ht="12.75">
      <c r="A66">
        <v>2</v>
      </c>
      <c r="B66">
        <v>104</v>
      </c>
      <c r="C66">
        <f t="shared" si="0"/>
        <v>360</v>
      </c>
      <c r="D66" t="str">
        <f>IF(A66=1,LOOKUP(B66,PimaryTable),LOOKUP(B66,SecondaryTable))</f>
        <v>HAM store</v>
      </c>
      <c r="E66">
        <v>20</v>
      </c>
      <c r="F66">
        <v>14843</v>
      </c>
    </row>
    <row r="67" spans="1:6" ht="12.75">
      <c r="A67">
        <v>1</v>
      </c>
      <c r="B67">
        <v>108</v>
      </c>
      <c r="C67">
        <f aca="true" t="shared" si="1" ref="C67:C130">A67*256+B67-256</f>
        <v>108</v>
      </c>
      <c r="D67" t="str">
        <f>IF(A67=1,LOOKUP(B67,PimaryTable),LOOKUP(B67,SecondaryTable))</f>
        <v>Laptop</v>
      </c>
      <c r="E67">
        <v>20</v>
      </c>
      <c r="F67">
        <v>7752</v>
      </c>
    </row>
    <row r="68" spans="1:6" ht="12.75">
      <c r="A68">
        <v>2</v>
      </c>
      <c r="B68">
        <v>47</v>
      </c>
      <c r="C68">
        <f t="shared" si="1"/>
        <v>303</v>
      </c>
      <c r="D68" t="str">
        <f>IF(A68=1,LOOKUP(B68,PimaryTable),LOOKUP(B68,SecondaryTable))</f>
        <v>Destination</v>
      </c>
      <c r="E68">
        <v>20</v>
      </c>
      <c r="F68">
        <v>176</v>
      </c>
    </row>
    <row r="69" spans="1:6" ht="12.75">
      <c r="A69">
        <v>2</v>
      </c>
      <c r="B69">
        <v>85</v>
      </c>
      <c r="C69">
        <f t="shared" si="1"/>
        <v>341</v>
      </c>
      <c r="D69" t="str">
        <f>IF(A69=1,LOOKUP(B69,PimaryTable),LOOKUP(B69,SecondaryTable))</f>
        <v>Sunny</v>
      </c>
      <c r="E69">
        <v>19</v>
      </c>
      <c r="F69">
        <v>11544</v>
      </c>
    </row>
    <row r="70" spans="1:6" ht="12.75">
      <c r="A70">
        <v>1</v>
      </c>
      <c r="B70">
        <v>99</v>
      </c>
      <c r="C70">
        <f t="shared" si="1"/>
        <v>99</v>
      </c>
      <c r="D70" t="str">
        <f>IF(A70=1,LOOKUP(B70,PimaryTable),LOOKUP(B70,SecondaryTable))</f>
        <v>ICP</v>
      </c>
      <c r="E70">
        <v>18</v>
      </c>
      <c r="F70">
        <v>21625</v>
      </c>
    </row>
    <row r="71" spans="1:6" ht="12.75">
      <c r="A71">
        <v>1</v>
      </c>
      <c r="B71">
        <v>100</v>
      </c>
      <c r="C71">
        <f t="shared" si="1"/>
        <v>100</v>
      </c>
      <c r="D71" t="str">
        <f>IF(A71=1,LOOKUP(B71,PimaryTable),LOOKUP(B71,SecondaryTable))</f>
        <v>Fire Station</v>
      </c>
      <c r="E71">
        <v>17</v>
      </c>
      <c r="F71">
        <v>66183</v>
      </c>
    </row>
    <row r="72" spans="1:6" ht="12.75">
      <c r="A72">
        <v>1</v>
      </c>
      <c r="B72">
        <v>63</v>
      </c>
      <c r="C72">
        <f t="shared" si="1"/>
        <v>63</v>
      </c>
      <c r="D72" t="str">
        <f>IF(A72=1,LOOKUP(B72,PimaryTable),LOOKUP(B72,SecondaryTable))</f>
        <v>File svr</v>
      </c>
      <c r="E72">
        <v>17</v>
      </c>
      <c r="F72">
        <v>28492</v>
      </c>
    </row>
    <row r="73" spans="1:6" ht="12.75">
      <c r="A73">
        <v>1</v>
      </c>
      <c r="B73">
        <v>94</v>
      </c>
      <c r="C73">
        <f t="shared" si="1"/>
        <v>94</v>
      </c>
      <c r="D73" t="str">
        <f>IF(A73=1,LOOKUP(B73,PimaryTable),LOOKUP(B73,SecondaryTable))</f>
        <v>Plane lrge</v>
      </c>
      <c r="E73">
        <v>17</v>
      </c>
      <c r="F73">
        <v>21328</v>
      </c>
    </row>
    <row r="74" spans="1:6" ht="12.75">
      <c r="A74">
        <v>1</v>
      </c>
      <c r="B74">
        <v>77</v>
      </c>
      <c r="C74">
        <f t="shared" si="1"/>
        <v>77</v>
      </c>
      <c r="D74" t="str">
        <f>IF(A74=1,LOOKUP(B74,PimaryTable),LOOKUP(B74,SecondaryTable))</f>
        <v>MacAPRS</v>
      </c>
      <c r="E74">
        <v>17</v>
      </c>
      <c r="F74">
        <v>8101</v>
      </c>
    </row>
    <row r="75" spans="1:6" ht="12.75">
      <c r="A75">
        <v>1</v>
      </c>
      <c r="B75">
        <v>79</v>
      </c>
      <c r="C75">
        <f t="shared" si="1"/>
        <v>79</v>
      </c>
      <c r="D75" t="str">
        <f>IF(A75=1,LOOKUP(B75,PimaryTable),LOOKUP(B75,SecondaryTable))</f>
        <v>Balloon</v>
      </c>
      <c r="E75">
        <v>17</v>
      </c>
      <c r="F75">
        <v>2587</v>
      </c>
    </row>
    <row r="76" spans="1:6" ht="12.75">
      <c r="A76">
        <v>1</v>
      </c>
      <c r="B76">
        <v>101</v>
      </c>
      <c r="C76">
        <f t="shared" si="1"/>
        <v>101</v>
      </c>
      <c r="D76" t="str">
        <f>IF(A76=1,LOOKUP(B76,PimaryTable),LOOKUP(B76,SecondaryTable))</f>
        <v>Horse</v>
      </c>
      <c r="E76">
        <v>15</v>
      </c>
      <c r="F76">
        <v>5292</v>
      </c>
    </row>
    <row r="77" spans="1:6" ht="12.75">
      <c r="A77">
        <v>2</v>
      </c>
      <c r="B77">
        <v>108</v>
      </c>
      <c r="C77">
        <f t="shared" si="1"/>
        <v>364</v>
      </c>
      <c r="D77" t="str">
        <f>IF(A77=1,LOOKUP(B77,PimaryTable),LOOKUP(B77,SecondaryTable))</f>
        <v>Area Locns</v>
      </c>
      <c r="E77">
        <v>15</v>
      </c>
      <c r="F77">
        <v>733</v>
      </c>
    </row>
    <row r="78" spans="1:6" ht="12.75">
      <c r="A78">
        <v>1</v>
      </c>
      <c r="B78">
        <v>72</v>
      </c>
      <c r="C78">
        <f t="shared" si="1"/>
        <v>72</v>
      </c>
      <c r="D78" t="str">
        <f>IF(A78=1,LOOKUP(B78,PimaryTable),LOOKUP(B78,SecondaryTable))</f>
        <v>Hotel</v>
      </c>
      <c r="E78">
        <v>13</v>
      </c>
      <c r="F78">
        <v>15709</v>
      </c>
    </row>
    <row r="79" spans="1:6" ht="12.75">
      <c r="A79">
        <v>2</v>
      </c>
      <c r="B79">
        <v>82</v>
      </c>
      <c r="C79">
        <f t="shared" si="1"/>
        <v>338</v>
      </c>
      <c r="D79" t="str">
        <f>IF(A79=1,LOOKUP(B79,PimaryTable),LOOKUP(B79,SecondaryTable))</f>
        <v>Restaurant</v>
      </c>
      <c r="E79">
        <v>13</v>
      </c>
      <c r="F79">
        <v>13917</v>
      </c>
    </row>
    <row r="80" spans="1:6" ht="12.75">
      <c r="A80">
        <v>1</v>
      </c>
      <c r="B80">
        <v>61</v>
      </c>
      <c r="C80">
        <f t="shared" si="1"/>
        <v>61</v>
      </c>
      <c r="D80" t="str">
        <f>IF(A80=1,LOOKUP(B80,PimaryTable),LOOKUP(B80,SecondaryTable))</f>
        <v>Rail Eng.</v>
      </c>
      <c r="E80">
        <v>13</v>
      </c>
      <c r="F80">
        <v>7278</v>
      </c>
    </row>
    <row r="81" spans="1:6" ht="12.75">
      <c r="A81">
        <v>1</v>
      </c>
      <c r="B81">
        <v>33</v>
      </c>
      <c r="C81">
        <f t="shared" si="1"/>
        <v>33</v>
      </c>
      <c r="D81" t="str">
        <f>IF(A81=1,LOOKUP(B81,PimaryTable),LOOKUP(B81,SecondaryTable))</f>
        <v>Police Stn</v>
      </c>
      <c r="E81">
        <v>12</v>
      </c>
      <c r="F81">
        <v>26850</v>
      </c>
    </row>
    <row r="82" spans="1:6" ht="12.75">
      <c r="A82">
        <v>2</v>
      </c>
      <c r="B82">
        <v>106</v>
      </c>
      <c r="C82">
        <f t="shared" si="1"/>
        <v>362</v>
      </c>
      <c r="D82" t="str">
        <f>IF(A82=1,LOOKUP(B82,PimaryTable),LOOKUP(B82,SecondaryTable))</f>
        <v>WorkZone</v>
      </c>
      <c r="E82">
        <v>12</v>
      </c>
      <c r="F82">
        <v>10626</v>
      </c>
    </row>
    <row r="83" spans="1:6" ht="12.75">
      <c r="A83">
        <v>1</v>
      </c>
      <c r="B83">
        <v>67</v>
      </c>
      <c r="C83">
        <f t="shared" si="1"/>
        <v>67</v>
      </c>
      <c r="D83" t="str">
        <f>IF(A83=1,LOOKUP(B83,PimaryTable),LOOKUP(B83,SecondaryTable))</f>
        <v>Canoe</v>
      </c>
      <c r="E83">
        <v>12</v>
      </c>
      <c r="F83">
        <v>9741</v>
      </c>
    </row>
    <row r="84" spans="1:6" ht="12.75">
      <c r="A84">
        <v>1</v>
      </c>
      <c r="B84">
        <v>105</v>
      </c>
      <c r="C84">
        <f t="shared" si="1"/>
        <v>105</v>
      </c>
      <c r="D84" t="str">
        <f>IF(A84=1,LOOKUP(B84,PimaryTable),LOOKUP(B84,SecondaryTable))</f>
        <v>IOTA</v>
      </c>
      <c r="E84">
        <v>11</v>
      </c>
      <c r="F84">
        <v>9651</v>
      </c>
    </row>
    <row r="85" spans="1:6" ht="12.75">
      <c r="A85">
        <v>1</v>
      </c>
      <c r="B85">
        <v>84</v>
      </c>
      <c r="C85">
        <f t="shared" si="1"/>
        <v>84</v>
      </c>
      <c r="D85" t="str">
        <f>IF(A85=1,LOOKUP(B85,PimaryTable),LOOKUP(B85,SecondaryTable))</f>
        <v>SSTV</v>
      </c>
      <c r="E85">
        <v>11</v>
      </c>
      <c r="F85">
        <v>5413</v>
      </c>
    </row>
    <row r="86" spans="1:6" ht="12.75">
      <c r="A86">
        <v>2</v>
      </c>
      <c r="B86">
        <v>59</v>
      </c>
      <c r="C86">
        <f t="shared" si="1"/>
        <v>315</v>
      </c>
      <c r="D86" t="str">
        <f>IF(A86=1,LOOKUP(B86,PimaryTable),LOOKUP(B86,SecondaryTable))</f>
        <v>Park</v>
      </c>
      <c r="E86">
        <v>11</v>
      </c>
      <c r="F86">
        <v>5344</v>
      </c>
    </row>
    <row r="87" spans="1:6" ht="12.75">
      <c r="A87">
        <v>1</v>
      </c>
      <c r="B87">
        <v>44</v>
      </c>
      <c r="C87">
        <f t="shared" si="1"/>
        <v>44</v>
      </c>
      <c r="D87" t="str">
        <f>IF(A87=1,LOOKUP(B87,PimaryTable),LOOKUP(B87,SecondaryTable))</f>
        <v>Red Cross</v>
      </c>
      <c r="E87">
        <v>10</v>
      </c>
      <c r="F87">
        <v>12502</v>
      </c>
    </row>
    <row r="88" spans="1:6" ht="12.75">
      <c r="A88">
        <v>1</v>
      </c>
      <c r="B88">
        <v>85</v>
      </c>
      <c r="C88">
        <f t="shared" si="1"/>
        <v>85</v>
      </c>
      <c r="D88" t="str">
        <f>IF(A88=1,LOOKUP(B88,PimaryTable),LOOKUP(B88,SecondaryTable))</f>
        <v>Bus</v>
      </c>
      <c r="E88">
        <v>9</v>
      </c>
      <c r="F88">
        <v>17982</v>
      </c>
    </row>
    <row r="89" spans="1:6" ht="12.75">
      <c r="A89">
        <v>1</v>
      </c>
      <c r="B89">
        <v>119</v>
      </c>
      <c r="C89">
        <f t="shared" si="1"/>
        <v>119</v>
      </c>
      <c r="D89" t="str">
        <f>IF(A89=1,LOOKUP(B89,PimaryTable),LOOKUP(B89,SecondaryTable))</f>
        <v>Water Stn</v>
      </c>
      <c r="E89">
        <v>9</v>
      </c>
      <c r="F89">
        <v>8475</v>
      </c>
    </row>
    <row r="90" spans="1:6" ht="12.75">
      <c r="A90">
        <v>1</v>
      </c>
      <c r="B90">
        <v>32</v>
      </c>
      <c r="C90">
        <f t="shared" si="1"/>
        <v>32</v>
      </c>
      <c r="D90" t="str">
        <f>IF(A90=1,LOOKUP(B90,PimaryTable),LOOKUP(B90,SecondaryTable))</f>
        <v>Boy Scout</v>
      </c>
      <c r="E90">
        <v>9</v>
      </c>
      <c r="F90">
        <v>7446</v>
      </c>
    </row>
    <row r="91" spans="1:6" ht="12.75">
      <c r="A91">
        <v>1</v>
      </c>
      <c r="B91">
        <v>93</v>
      </c>
      <c r="C91">
        <f t="shared" si="1"/>
        <v>93</v>
      </c>
      <c r="D91" t="str">
        <f>IF(A91=1,LOOKUP(B91,PimaryTable),LOOKUP(B91,SecondaryTable))</f>
        <v>PBBS</v>
      </c>
      <c r="E91">
        <v>9</v>
      </c>
      <c r="F91">
        <v>2693</v>
      </c>
    </row>
    <row r="92" spans="1:6" ht="12.75">
      <c r="A92">
        <v>1</v>
      </c>
      <c r="B92">
        <v>76</v>
      </c>
      <c r="C92">
        <f t="shared" si="1"/>
        <v>76</v>
      </c>
      <c r="D92" t="str">
        <f>IF(A92=1,LOOKUP(B92,PimaryTable),LOOKUP(B92,SecondaryTable))</f>
        <v>Usr Log-ON</v>
      </c>
      <c r="E92">
        <v>8</v>
      </c>
      <c r="F92">
        <v>11685</v>
      </c>
    </row>
    <row r="93" spans="1:6" ht="12.75">
      <c r="A93">
        <v>2</v>
      </c>
      <c r="B93">
        <v>43</v>
      </c>
      <c r="C93">
        <f t="shared" si="1"/>
        <v>299</v>
      </c>
      <c r="D93" t="str">
        <f>IF(A93=1,LOOKUP(B93,PimaryTable),LOOKUP(B93,SecondaryTable))</f>
        <v>Church</v>
      </c>
      <c r="E93">
        <v>8</v>
      </c>
      <c r="F93">
        <v>4105</v>
      </c>
    </row>
    <row r="94" spans="1:6" ht="12.75">
      <c r="A94">
        <v>1</v>
      </c>
      <c r="B94">
        <v>86</v>
      </c>
      <c r="C94">
        <f t="shared" si="1"/>
        <v>86</v>
      </c>
      <c r="D94" t="str">
        <f>IF(A94=1,LOOKUP(B94,PimaryTable),LOOKUP(B94,SecondaryTable))</f>
        <v>ATV</v>
      </c>
      <c r="E94">
        <v>7</v>
      </c>
      <c r="F94">
        <v>6457</v>
      </c>
    </row>
    <row r="95" spans="1:6" ht="12.75">
      <c r="A95">
        <v>2</v>
      </c>
      <c r="B95">
        <v>118</v>
      </c>
      <c r="C95">
        <f t="shared" si="1"/>
        <v>374</v>
      </c>
      <c r="D95" t="str">
        <f>IF(A95=1,LOOKUP(B95,PimaryTable),LOOKUP(B95,SecondaryTable))</f>
        <v>No. Van</v>
      </c>
      <c r="E95">
        <v>7</v>
      </c>
      <c r="F95">
        <v>3607</v>
      </c>
    </row>
    <row r="96" spans="1:6" ht="12.75">
      <c r="A96">
        <v>2</v>
      </c>
      <c r="B96">
        <v>33</v>
      </c>
      <c r="C96">
        <f t="shared" si="1"/>
        <v>289</v>
      </c>
      <c r="D96" t="str">
        <f>IF(A96=1,LOOKUP(B96,PimaryTable),LOOKUP(B96,SecondaryTable))</f>
        <v>Emergency</v>
      </c>
      <c r="E96">
        <v>7</v>
      </c>
      <c r="F96">
        <v>3449</v>
      </c>
    </row>
    <row r="97" spans="1:6" ht="12.75">
      <c r="A97">
        <v>1</v>
      </c>
      <c r="B97">
        <v>58</v>
      </c>
      <c r="C97">
        <f t="shared" si="1"/>
        <v>58</v>
      </c>
      <c r="D97" t="str">
        <f>IF(A97=1,LOOKUP(B97,PimaryTable),LOOKUP(B97,SecondaryTable))</f>
        <v>Fire</v>
      </c>
      <c r="E97">
        <v>7</v>
      </c>
      <c r="F97">
        <v>637</v>
      </c>
    </row>
    <row r="98" spans="1:6" ht="12.75">
      <c r="A98">
        <v>1</v>
      </c>
      <c r="B98">
        <v>41</v>
      </c>
      <c r="C98">
        <f t="shared" si="1"/>
        <v>41</v>
      </c>
      <c r="D98" t="str">
        <f>IF(A98=1,LOOKUP(B98,PimaryTable),LOOKUP(B98,SecondaryTable))</f>
        <v>WheelChair</v>
      </c>
      <c r="E98">
        <v>7</v>
      </c>
      <c r="F98">
        <v>202</v>
      </c>
    </row>
    <row r="99" spans="1:6" ht="12.75">
      <c r="A99">
        <v>2</v>
      </c>
      <c r="B99">
        <v>76</v>
      </c>
      <c r="C99">
        <f t="shared" si="1"/>
        <v>332</v>
      </c>
      <c r="D99" t="str">
        <f>IF(A99=1,LOOKUP(B99,PimaryTable),LOOKUP(B99,SecondaryTable))</f>
        <v>Lighthouse</v>
      </c>
      <c r="E99">
        <v>6</v>
      </c>
      <c r="F99">
        <v>3924</v>
      </c>
    </row>
    <row r="100" spans="1:6" ht="12.75">
      <c r="A100">
        <v>1</v>
      </c>
      <c r="B100">
        <v>88</v>
      </c>
      <c r="C100">
        <f t="shared" si="1"/>
        <v>88</v>
      </c>
      <c r="D100" t="str">
        <f>IF(A100=1,LOOKUP(B100,PimaryTable),LOOKUP(B100,SecondaryTable))</f>
        <v>Helo</v>
      </c>
      <c r="E100">
        <v>6</v>
      </c>
      <c r="F100">
        <v>3509</v>
      </c>
    </row>
    <row r="101" spans="1:6" ht="12.75">
      <c r="A101">
        <v>2</v>
      </c>
      <c r="B101">
        <v>66</v>
      </c>
      <c r="C101">
        <f t="shared" si="1"/>
        <v>322</v>
      </c>
      <c r="D101" t="str">
        <f>IF(A101=1,LOOKUP(B101,PimaryTable),LOOKUP(B101,SecondaryTable))</f>
        <v>Snow blwng</v>
      </c>
      <c r="E101">
        <v>6</v>
      </c>
      <c r="F101">
        <v>194</v>
      </c>
    </row>
    <row r="102" spans="1:6" ht="12.75">
      <c r="A102">
        <v>1</v>
      </c>
      <c r="B102">
        <v>40</v>
      </c>
      <c r="C102">
        <f t="shared" si="1"/>
        <v>40</v>
      </c>
      <c r="D102" t="str">
        <f>IF(A102=1,LOOKUP(B102,PimaryTable),LOOKUP(B102,SecondaryTable))</f>
        <v>Mob Sat Stn</v>
      </c>
      <c r="E102">
        <v>5</v>
      </c>
      <c r="F102">
        <v>3832</v>
      </c>
    </row>
    <row r="103" spans="1:6" ht="12.75">
      <c r="A103">
        <v>2</v>
      </c>
      <c r="B103">
        <v>87</v>
      </c>
      <c r="C103">
        <f t="shared" si="1"/>
        <v>343</v>
      </c>
      <c r="D103" t="str">
        <f>IF(A103=1,LOOKUP(B103,PimaryTable),LOOKUP(B103,SecondaryTable))</f>
        <v>No. WXS</v>
      </c>
      <c r="E103">
        <v>5</v>
      </c>
      <c r="F103">
        <v>2508</v>
      </c>
    </row>
    <row r="104" spans="1:6" ht="12.75">
      <c r="A104">
        <v>1</v>
      </c>
      <c r="B104">
        <v>70</v>
      </c>
      <c r="C104">
        <f t="shared" si="1"/>
        <v>70</v>
      </c>
      <c r="D104" t="str">
        <f>IF(A104=1,LOOKUP(B104,PimaryTable),LOOKUP(B104,SecondaryTable))</f>
        <v>Tractor</v>
      </c>
      <c r="E104">
        <v>5</v>
      </c>
      <c r="F104">
        <v>1134</v>
      </c>
    </row>
    <row r="105" spans="1:6" ht="12.75">
      <c r="A105">
        <v>1</v>
      </c>
      <c r="B105">
        <v>37</v>
      </c>
      <c r="C105">
        <f t="shared" si="1"/>
        <v>37</v>
      </c>
      <c r="D105" t="str">
        <f>IF(A105=1,LOOKUP(B105,PimaryTable),LOOKUP(B105,SecondaryTable))</f>
        <v>DX Cluster</v>
      </c>
      <c r="E105">
        <v>4</v>
      </c>
      <c r="F105">
        <v>6345</v>
      </c>
    </row>
    <row r="106" spans="1:6" ht="12.75">
      <c r="A106">
        <v>2</v>
      </c>
      <c r="B106">
        <v>36</v>
      </c>
      <c r="C106">
        <f t="shared" si="1"/>
        <v>292</v>
      </c>
      <c r="D106" t="str">
        <f>IF(A106=1,LOOKUP(B106,PimaryTable),LOOKUP(B106,SecondaryTable))</f>
        <v>Bank</v>
      </c>
      <c r="E106">
        <v>4</v>
      </c>
      <c r="F106">
        <v>3706</v>
      </c>
    </row>
    <row r="107" spans="1:6" ht="12.75">
      <c r="A107">
        <v>1</v>
      </c>
      <c r="B107">
        <v>122</v>
      </c>
      <c r="C107">
        <f t="shared" si="1"/>
        <v>122</v>
      </c>
      <c r="D107" t="str">
        <f>IF(A107=1,LOOKUP(B107,PimaryTable),LOOKUP(B107,SecondaryTable))</f>
        <v>Shelter</v>
      </c>
      <c r="E107">
        <v>4</v>
      </c>
      <c r="F107">
        <v>3052</v>
      </c>
    </row>
    <row r="108" spans="1:6" ht="12.75">
      <c r="A108">
        <v>1</v>
      </c>
      <c r="B108">
        <v>50</v>
      </c>
      <c r="C108">
        <f t="shared" si="1"/>
        <v>50</v>
      </c>
      <c r="D108" t="str">
        <f>IF(A108=1,LOOKUP(B108,PimaryTable),LOOKUP(B108,SecondaryTable))</f>
        <v>Circle (2)</v>
      </c>
      <c r="E108">
        <v>4</v>
      </c>
      <c r="F108">
        <v>3008</v>
      </c>
    </row>
    <row r="109" spans="1:6" ht="12.75">
      <c r="A109">
        <v>2</v>
      </c>
      <c r="B109">
        <v>99</v>
      </c>
      <c r="C109">
        <f t="shared" si="1"/>
        <v>355</v>
      </c>
      <c r="D109" t="str">
        <f>IF(A109=1,LOOKUP(B109,PimaryTable),LOOKUP(B109,SecondaryTable))</f>
        <v>No. CivDef</v>
      </c>
      <c r="E109">
        <v>4</v>
      </c>
      <c r="F109">
        <v>605</v>
      </c>
    </row>
    <row r="110" spans="1:6" ht="12.75">
      <c r="A110">
        <v>1</v>
      </c>
      <c r="B110">
        <v>103</v>
      </c>
      <c r="C110">
        <f t="shared" si="1"/>
        <v>103</v>
      </c>
      <c r="D110" t="str">
        <f>IF(A110=1,LOOKUP(B110,PimaryTable),LOOKUP(B110,SecondaryTable))</f>
        <v>Glider</v>
      </c>
      <c r="E110">
        <v>4</v>
      </c>
      <c r="F110">
        <v>490</v>
      </c>
    </row>
    <row r="111" spans="1:6" ht="12.75">
      <c r="A111">
        <v>1</v>
      </c>
      <c r="B111">
        <v>42</v>
      </c>
      <c r="C111">
        <f t="shared" si="1"/>
        <v>42</v>
      </c>
      <c r="D111" t="str">
        <f>IF(A111=1,LOOKUP(B111,PimaryTable),LOOKUP(B111,SecondaryTable))</f>
        <v>Snowmobile</v>
      </c>
      <c r="E111">
        <v>3</v>
      </c>
      <c r="F111">
        <v>9356</v>
      </c>
    </row>
    <row r="112" spans="1:6" ht="12.75">
      <c r="A112">
        <v>1</v>
      </c>
      <c r="B112">
        <v>113</v>
      </c>
      <c r="C112">
        <f t="shared" si="1"/>
        <v>113</v>
      </c>
      <c r="D112" t="str">
        <f>IF(A112=1,LOOKUP(B112,PimaryTable),LOOKUP(B112,SecondaryTable))</f>
        <v>Grid squ.</v>
      </c>
      <c r="E112">
        <v>3</v>
      </c>
      <c r="F112">
        <v>3062</v>
      </c>
    </row>
    <row r="113" spans="1:6" ht="12.75">
      <c r="A113">
        <v>1</v>
      </c>
      <c r="B113">
        <v>53</v>
      </c>
      <c r="C113">
        <f t="shared" si="1"/>
        <v>53</v>
      </c>
      <c r="D113" t="str">
        <f>IF(A113=1,LOOKUP(B113,PimaryTable),LOOKUP(B113,SecondaryTable))</f>
        <v>Circle (5)</v>
      </c>
      <c r="E113">
        <v>3</v>
      </c>
      <c r="F113">
        <v>2693</v>
      </c>
    </row>
    <row r="114" spans="1:6" ht="12.75">
      <c r="A114">
        <v>1</v>
      </c>
      <c r="B114">
        <v>49</v>
      </c>
      <c r="C114">
        <f t="shared" si="1"/>
        <v>49</v>
      </c>
      <c r="D114" t="str">
        <f>IF(A114=1,LOOKUP(B114,PimaryTable),LOOKUP(B114,SecondaryTable))</f>
        <v>Circle (1)</v>
      </c>
      <c r="E114">
        <v>3</v>
      </c>
      <c r="F114">
        <v>2665</v>
      </c>
    </row>
    <row r="115" spans="1:6" ht="12.75">
      <c r="A115">
        <v>2</v>
      </c>
      <c r="B115">
        <v>84</v>
      </c>
      <c r="C115">
        <f t="shared" si="1"/>
        <v>340</v>
      </c>
      <c r="D115" t="str">
        <f>IF(A115=1,LOOKUP(B115,PimaryTable),LOOKUP(B115,SecondaryTable))</f>
        <v>T'storm</v>
      </c>
      <c r="E115">
        <v>3</v>
      </c>
      <c r="F115">
        <v>1575</v>
      </c>
    </row>
    <row r="116" spans="1:6" ht="12.75">
      <c r="A116">
        <v>1</v>
      </c>
      <c r="B116">
        <v>116</v>
      </c>
      <c r="C116">
        <f t="shared" si="1"/>
        <v>116</v>
      </c>
      <c r="D116" t="str">
        <f>IF(A116=1,LOOKUP(B116,PimaryTable),LOOKUP(B116,SecondaryTable))</f>
        <v>Truck Stop</v>
      </c>
      <c r="E116">
        <v>3</v>
      </c>
      <c r="F116">
        <v>1530</v>
      </c>
    </row>
    <row r="117" spans="1:6" ht="12.75">
      <c r="A117">
        <v>2</v>
      </c>
      <c r="B117">
        <v>40</v>
      </c>
      <c r="C117">
        <f t="shared" si="1"/>
        <v>296</v>
      </c>
      <c r="D117" t="str">
        <f>IF(A117=1,LOOKUP(B117,PimaryTable),LOOKUP(B117,SecondaryTable))</f>
        <v>Cloudy</v>
      </c>
      <c r="E117">
        <v>3</v>
      </c>
      <c r="F117">
        <v>832</v>
      </c>
    </row>
    <row r="118" spans="1:6" ht="12.75">
      <c r="A118">
        <v>1</v>
      </c>
      <c r="B118">
        <v>81</v>
      </c>
      <c r="C118">
        <f t="shared" si="1"/>
        <v>81</v>
      </c>
      <c r="D118" t="str">
        <f>IF(A118=1,LOOKUP(B118,PimaryTable),LOOKUP(B118,SecondaryTable))</f>
        <v>TBD</v>
      </c>
      <c r="E118">
        <v>3</v>
      </c>
      <c r="F118">
        <v>784</v>
      </c>
    </row>
    <row r="119" spans="1:6" ht="12.75">
      <c r="A119">
        <v>2</v>
      </c>
      <c r="B119">
        <v>86</v>
      </c>
      <c r="C119">
        <f t="shared" si="1"/>
        <v>342</v>
      </c>
      <c r="D119" t="str">
        <f>IF(A119=1,LOOKUP(B119,PimaryTable),LOOKUP(B119,SecondaryTable))</f>
        <v>VORTAC</v>
      </c>
      <c r="E119">
        <v>3</v>
      </c>
      <c r="F119">
        <v>585</v>
      </c>
    </row>
    <row r="120" spans="1:6" ht="12.75">
      <c r="A120">
        <v>1</v>
      </c>
      <c r="B120">
        <v>64</v>
      </c>
      <c r="C120">
        <f t="shared" si="1"/>
        <v>64</v>
      </c>
      <c r="D120" t="str">
        <f>IF(A120=1,LOOKUP(B120,PimaryTable),LOOKUP(B120,SecondaryTable))</f>
        <v>HC Future</v>
      </c>
      <c r="E120">
        <v>3</v>
      </c>
      <c r="F120">
        <v>570</v>
      </c>
    </row>
    <row r="121" spans="1:6" ht="12.75">
      <c r="A121">
        <v>1</v>
      </c>
      <c r="B121">
        <v>52</v>
      </c>
      <c r="C121">
        <f t="shared" si="1"/>
        <v>52</v>
      </c>
      <c r="D121" t="str">
        <f>IF(A121=1,LOOKUP(B121,PimaryTable),LOOKUP(B121,SecondaryTable))</f>
        <v>Circle (4)</v>
      </c>
      <c r="E121">
        <v>3</v>
      </c>
      <c r="F121">
        <v>518</v>
      </c>
    </row>
    <row r="122" spans="1:6" ht="12.75">
      <c r="A122">
        <v>2</v>
      </c>
      <c r="B122">
        <v>46</v>
      </c>
      <c r="C122">
        <f t="shared" si="1"/>
        <v>302</v>
      </c>
      <c r="D122" t="str">
        <f>IF(A122=1,LOOKUP(B122,PimaryTable),LOOKUP(B122,SecondaryTable))</f>
        <v>UnknownPos</v>
      </c>
      <c r="E122">
        <v>3</v>
      </c>
      <c r="F122">
        <v>473</v>
      </c>
    </row>
    <row r="123" spans="1:6" ht="12.75">
      <c r="A123">
        <v>1</v>
      </c>
      <c r="B123">
        <v>92</v>
      </c>
      <c r="C123">
        <f t="shared" si="1"/>
        <v>92</v>
      </c>
      <c r="D123" t="str">
        <f>IF(A123=1,LOOKUP(B123,PimaryTable),LOOKUP(B123,SecondaryTable))</f>
        <v>Triangle</v>
      </c>
      <c r="E123">
        <v>3</v>
      </c>
      <c r="F123">
        <v>240</v>
      </c>
    </row>
    <row r="124" spans="1:6" ht="12.75">
      <c r="A124">
        <v>2</v>
      </c>
      <c r="B124">
        <v>91</v>
      </c>
      <c r="C124">
        <f t="shared" si="1"/>
        <v>347</v>
      </c>
      <c r="D124" t="str">
        <f>IF(A124=1,LOOKUP(B124,PimaryTable),LOOKUP(B124,SecondaryTable))</f>
        <v>Wall Cloud</v>
      </c>
      <c r="E124">
        <v>3</v>
      </c>
      <c r="F124">
        <v>37</v>
      </c>
    </row>
    <row r="125" spans="1:6" ht="12.75">
      <c r="A125">
        <v>2</v>
      </c>
      <c r="B125">
        <v>72</v>
      </c>
      <c r="C125">
        <f t="shared" si="1"/>
        <v>328</v>
      </c>
      <c r="D125" t="str">
        <f>IF(A125=1,LOOKUP(B125,PimaryTable),LOOKUP(B125,SecondaryTable))</f>
        <v>Haze</v>
      </c>
      <c r="E125">
        <v>2</v>
      </c>
      <c r="F125">
        <v>2088</v>
      </c>
    </row>
    <row r="126" spans="1:6" ht="12.75">
      <c r="A126">
        <v>2</v>
      </c>
      <c r="B126">
        <v>80</v>
      </c>
      <c r="C126">
        <f t="shared" si="1"/>
        <v>336</v>
      </c>
      <c r="D126" t="str">
        <f>IF(A126=1,LOOKUP(B126,PimaryTable),LOOKUP(B126,SecondaryTable))</f>
        <v>Parking  </v>
      </c>
      <c r="E126">
        <v>2</v>
      </c>
      <c r="F126">
        <v>2056</v>
      </c>
    </row>
    <row r="127" spans="1:6" ht="12.75">
      <c r="A127">
        <v>1</v>
      </c>
      <c r="B127">
        <v>83</v>
      </c>
      <c r="C127">
        <f t="shared" si="1"/>
        <v>83</v>
      </c>
      <c r="D127" t="str">
        <f>IF(A127=1,LOOKUP(B127,PimaryTable),LOOKUP(B127,SecondaryTable))</f>
        <v>Shuttle</v>
      </c>
      <c r="E127">
        <v>2</v>
      </c>
      <c r="F127">
        <v>1759</v>
      </c>
    </row>
    <row r="128" spans="1:6" ht="12.75">
      <c r="A128">
        <v>2</v>
      </c>
      <c r="B128">
        <v>44</v>
      </c>
      <c r="C128">
        <f t="shared" si="1"/>
        <v>300</v>
      </c>
      <c r="D128" t="str">
        <f>IF(A128=1,LOOKUP(B128,PimaryTable),LOOKUP(B128,SecondaryTable))</f>
        <v>Church</v>
      </c>
      <c r="E128">
        <v>2</v>
      </c>
      <c r="F128">
        <v>1511</v>
      </c>
    </row>
    <row r="129" spans="1:6" ht="12.75">
      <c r="A129">
        <v>2</v>
      </c>
      <c r="B129">
        <v>39</v>
      </c>
      <c r="C129">
        <f t="shared" si="1"/>
        <v>295</v>
      </c>
      <c r="D129" t="str">
        <f>IF(A129=1,LOOKUP(B129,PimaryTable),LOOKUP(B129,SecondaryTable))</f>
        <v>Crash site</v>
      </c>
      <c r="E129">
        <v>2</v>
      </c>
      <c r="F129">
        <v>1151</v>
      </c>
    </row>
    <row r="130" spans="1:6" ht="12.75">
      <c r="A130">
        <v>2</v>
      </c>
      <c r="B130">
        <v>117</v>
      </c>
      <c r="C130">
        <f t="shared" si="1"/>
        <v>373</v>
      </c>
      <c r="D130" t="str">
        <f>IF(A130=1,LOOKUP(B130,PimaryTable),LOOKUP(B130,SecondaryTable))</f>
        <v>No. Truck</v>
      </c>
      <c r="E130">
        <v>2</v>
      </c>
      <c r="F130">
        <v>950</v>
      </c>
    </row>
    <row r="131" spans="1:6" ht="12.75">
      <c r="A131">
        <v>1</v>
      </c>
      <c r="B131">
        <v>57</v>
      </c>
      <c r="C131">
        <f aca="true" t="shared" si="2" ref="C131:C153">A131*256+B131-256</f>
        <v>57</v>
      </c>
      <c r="D131" t="str">
        <f>IF(A131=1,LOOKUP(B131,PimaryTable),LOOKUP(B131,SecondaryTable))</f>
        <v>Circle (9)</v>
      </c>
      <c r="E131">
        <v>2</v>
      </c>
      <c r="F131">
        <v>289</v>
      </c>
    </row>
    <row r="132" spans="1:6" ht="12.75">
      <c r="A132">
        <v>1</v>
      </c>
      <c r="B132">
        <v>51</v>
      </c>
      <c r="C132">
        <f t="shared" si="2"/>
        <v>51</v>
      </c>
      <c r="D132" t="str">
        <f>IF(A132=1,LOOKUP(B132,PimaryTable),LOOKUP(B132,SecondaryTable))</f>
        <v>Circle (3)</v>
      </c>
      <c r="E132">
        <v>2</v>
      </c>
      <c r="F132">
        <v>91</v>
      </c>
    </row>
    <row r="133" spans="1:6" ht="12.75">
      <c r="A133">
        <v>2</v>
      </c>
      <c r="B133">
        <v>79</v>
      </c>
      <c r="C133">
        <f t="shared" si="2"/>
        <v>335</v>
      </c>
      <c r="D133" t="str">
        <f>IF(A133=1,LOOKUP(B133,PimaryTable),LOOKUP(B133,SecondaryTable))</f>
        <v>Rocket</v>
      </c>
      <c r="E133">
        <v>2</v>
      </c>
      <c r="F133">
        <v>85</v>
      </c>
    </row>
    <row r="134" spans="1:6" ht="12.75">
      <c r="A134">
        <v>2</v>
      </c>
      <c r="B134">
        <v>94</v>
      </c>
      <c r="C134">
        <f t="shared" si="2"/>
        <v>350</v>
      </c>
      <c r="D134" t="str">
        <f>IF(A134=1,LOOKUP(B134,PimaryTable),LOOKUP(B134,SecondaryTable))</f>
        <v>No. Plane</v>
      </c>
      <c r="E134">
        <v>2</v>
      </c>
      <c r="F134">
        <v>3</v>
      </c>
    </row>
    <row r="135" spans="1:6" ht="12.75">
      <c r="A135">
        <v>2</v>
      </c>
      <c r="B135">
        <v>97</v>
      </c>
      <c r="C135">
        <f t="shared" si="2"/>
        <v>353</v>
      </c>
      <c r="D135" t="str">
        <f>IF(A135=1,LOOKUP(B135,PimaryTable),LOOKUP(B135,SecondaryTable))</f>
        <v>No. Diamond</v>
      </c>
      <c r="E135">
        <v>1</v>
      </c>
      <c r="F135">
        <v>2142</v>
      </c>
    </row>
    <row r="136" spans="1:6" ht="12.75">
      <c r="A136">
        <v>2</v>
      </c>
      <c r="B136">
        <v>57</v>
      </c>
      <c r="C136">
        <f t="shared" si="2"/>
        <v>313</v>
      </c>
      <c r="D136" t="str">
        <f>IF(A136=1,LOOKUP(B136,PimaryTable),LOOKUP(B136,SecondaryTable))</f>
        <v>Petrol Stn</v>
      </c>
      <c r="E136">
        <v>1</v>
      </c>
      <c r="F136">
        <v>2053</v>
      </c>
    </row>
    <row r="137" spans="1:6" ht="12.75">
      <c r="A137">
        <v>2</v>
      </c>
      <c r="B137">
        <v>88</v>
      </c>
      <c r="C137">
        <f t="shared" si="2"/>
        <v>344</v>
      </c>
      <c r="D137" t="str">
        <f>IF(A137=1,LOOKUP(B137,PimaryTable),LOOKUP(B137,SecondaryTable))</f>
        <v>Pharmacy</v>
      </c>
      <c r="E137">
        <v>1</v>
      </c>
      <c r="F137">
        <v>976</v>
      </c>
    </row>
    <row r="138" spans="1:6" ht="12.75">
      <c r="A138">
        <v>1</v>
      </c>
      <c r="B138">
        <v>55</v>
      </c>
      <c r="C138">
        <f t="shared" si="2"/>
        <v>55</v>
      </c>
      <c r="D138" t="str">
        <f>IF(A138=1,LOOKUP(B138,PimaryTable),LOOKUP(B138,SecondaryTable))</f>
        <v>Circle (7)</v>
      </c>
      <c r="E138">
        <v>1</v>
      </c>
      <c r="F138">
        <v>889</v>
      </c>
    </row>
    <row r="139" spans="1:6" ht="12.75">
      <c r="A139">
        <v>1</v>
      </c>
      <c r="B139">
        <v>54</v>
      </c>
      <c r="C139">
        <f t="shared" si="2"/>
        <v>54</v>
      </c>
      <c r="D139" t="str">
        <f>IF(A139=1,LOOKUP(B139,PimaryTable),LOOKUP(B139,SecondaryTable))</f>
        <v>Circle (6)</v>
      </c>
      <c r="E139">
        <v>1</v>
      </c>
      <c r="F139">
        <v>723</v>
      </c>
    </row>
    <row r="140" spans="1:6" ht="12.75">
      <c r="A140">
        <v>2</v>
      </c>
      <c r="B140">
        <v>48</v>
      </c>
      <c r="C140">
        <f t="shared" si="2"/>
        <v>304</v>
      </c>
      <c r="D140" t="str">
        <f>IF(A140=1,LOOKUP(B140,PimaryTable),LOOKUP(B140,SecondaryTable))</f>
        <v>No. Circle</v>
      </c>
      <c r="E140">
        <v>1</v>
      </c>
      <c r="F140">
        <v>517</v>
      </c>
    </row>
    <row r="141" spans="1:6" ht="12.75">
      <c r="A141">
        <v>1</v>
      </c>
      <c r="B141">
        <v>1</v>
      </c>
      <c r="C141">
        <f t="shared" si="2"/>
        <v>1</v>
      </c>
      <c r="D141" t="e">
        <f>IF(A141=1,LOOKUP(B141,PimaryTable),LOOKUP(B141,SecondaryTable))</f>
        <v>#N/A</v>
      </c>
      <c r="E141">
        <v>1</v>
      </c>
      <c r="F141">
        <v>482</v>
      </c>
    </row>
    <row r="142" spans="1:6" ht="12.75">
      <c r="A142">
        <v>1</v>
      </c>
      <c r="B142">
        <v>56</v>
      </c>
      <c r="C142">
        <f t="shared" si="2"/>
        <v>56</v>
      </c>
      <c r="D142" t="str">
        <f>IF(A142=1,LOOKUP(B142,PimaryTable),LOOKUP(B142,SecondaryTable))</f>
        <v>Circle (8)</v>
      </c>
      <c r="E142">
        <v>1</v>
      </c>
      <c r="F142">
        <v>304</v>
      </c>
    </row>
    <row r="143" spans="1:6" ht="12.75">
      <c r="A143">
        <v>2</v>
      </c>
      <c r="B143">
        <v>122</v>
      </c>
      <c r="C143">
        <f t="shared" si="2"/>
        <v>378</v>
      </c>
      <c r="D143" t="str">
        <f>IF(A143=1,LOOKUP(B143,PimaryTable),LOOKUP(B143,SecondaryTable))</f>
        <v>No. Shelter</v>
      </c>
      <c r="E143">
        <v>1</v>
      </c>
      <c r="F143">
        <v>105</v>
      </c>
    </row>
    <row r="144" spans="1:6" ht="12.75">
      <c r="A144">
        <v>2</v>
      </c>
      <c r="B144">
        <v>112</v>
      </c>
      <c r="C144">
        <f t="shared" si="2"/>
        <v>368</v>
      </c>
      <c r="D144" t="str">
        <f>IF(A144=1,LOOKUP(B144,PimaryTable),LOOKUP(B144,SecondaryTable))</f>
        <v>Part Cloud</v>
      </c>
      <c r="E144">
        <v>1</v>
      </c>
      <c r="F144">
        <v>67</v>
      </c>
    </row>
    <row r="145" spans="1:6" ht="12.75">
      <c r="A145">
        <v>1</v>
      </c>
      <c r="B145">
        <v>71</v>
      </c>
      <c r="C145">
        <f t="shared" si="2"/>
        <v>71</v>
      </c>
      <c r="D145" t="str">
        <f>IF(A145=1,LOOKUP(B145,PimaryTable),LOOKUP(B145,SecondaryTable))</f>
        <v>Grid Squ.</v>
      </c>
      <c r="E145">
        <v>1</v>
      </c>
      <c r="F145">
        <v>59</v>
      </c>
    </row>
    <row r="146" spans="1:6" ht="12.75">
      <c r="A146">
        <v>1</v>
      </c>
      <c r="B146">
        <v>74</v>
      </c>
      <c r="C146">
        <f t="shared" si="2"/>
        <v>74</v>
      </c>
      <c r="D146" t="str">
        <f>IF(A146=1,LOOKUP(B146,PimaryTable),LOOKUP(B146,SecondaryTable))</f>
        <v>No Symbol</v>
      </c>
      <c r="E146">
        <v>1</v>
      </c>
      <c r="F146">
        <v>40</v>
      </c>
    </row>
    <row r="147" spans="1:6" ht="12.75">
      <c r="A147">
        <v>2</v>
      </c>
      <c r="B147">
        <v>74</v>
      </c>
      <c r="C147">
        <f t="shared" si="2"/>
        <v>330</v>
      </c>
      <c r="D147" t="str">
        <f>IF(A147=1,LOOKUP(B147,PimaryTable),LOOKUP(B147,SecondaryTable))</f>
        <v>Lightning</v>
      </c>
      <c r="E147">
        <v>1</v>
      </c>
      <c r="F147">
        <v>24</v>
      </c>
    </row>
    <row r="148" spans="1:6" ht="12.75">
      <c r="A148">
        <v>2</v>
      </c>
      <c r="B148">
        <v>100</v>
      </c>
      <c r="C148">
        <f t="shared" si="2"/>
        <v>356</v>
      </c>
      <c r="D148" t="str">
        <f>IF(A148=1,LOOKUP(B148,PimaryTable),LOOKUP(B148,SecondaryTable))</f>
        <v>DX Spot</v>
      </c>
      <c r="E148">
        <v>1</v>
      </c>
      <c r="F148">
        <v>20</v>
      </c>
    </row>
    <row r="149" spans="1:6" ht="12.75">
      <c r="A149">
        <v>2</v>
      </c>
      <c r="B149">
        <v>96</v>
      </c>
      <c r="C149">
        <f t="shared" si="2"/>
        <v>352</v>
      </c>
      <c r="D149" t="str">
        <f>IF(A149=1,LOOKUP(B149,PimaryTable),LOOKUP(B149,SecondaryTable))</f>
        <v>Rain</v>
      </c>
      <c r="E149">
        <v>1</v>
      </c>
      <c r="F149">
        <v>6</v>
      </c>
    </row>
    <row r="150" spans="1:6" ht="12.75">
      <c r="A150">
        <v>2</v>
      </c>
      <c r="B150">
        <v>116</v>
      </c>
      <c r="C150">
        <f t="shared" si="2"/>
        <v>372</v>
      </c>
      <c r="D150" t="str">
        <f>IF(A150=1,LOOKUP(B150,PimaryTable),LOOKUP(B150,SecondaryTable))</f>
        <v>Tornado</v>
      </c>
      <c r="E150">
        <v>1</v>
      </c>
      <c r="F150">
        <v>6</v>
      </c>
    </row>
    <row r="151" spans="1:6" ht="12.75">
      <c r="A151">
        <v>1</v>
      </c>
      <c r="B151">
        <v>-31</v>
      </c>
      <c r="C151">
        <f t="shared" si="2"/>
        <v>-31</v>
      </c>
      <c r="D151" t="e">
        <f>IF(A151=1,LOOKUP(B151,PimaryTable),LOOKUP(B151,SecondaryTable))</f>
        <v>#N/A</v>
      </c>
      <c r="E151">
        <v>1</v>
      </c>
      <c r="F151">
        <v>1</v>
      </c>
    </row>
    <row r="152" spans="1:6" ht="12.75">
      <c r="A152">
        <v>1</v>
      </c>
      <c r="B152">
        <v>-19</v>
      </c>
      <c r="C152">
        <f t="shared" si="2"/>
        <v>-19</v>
      </c>
      <c r="D152" t="e">
        <f>IF(A152=1,LOOKUP(B152,PimaryTable),LOOKUP(B152,SecondaryTable))</f>
        <v>#N/A</v>
      </c>
      <c r="E152">
        <v>1</v>
      </c>
      <c r="F152">
        <v>1</v>
      </c>
    </row>
    <row r="153" spans="1:6" ht="12.75">
      <c r="A153">
        <v>2</v>
      </c>
      <c r="B153">
        <v>114</v>
      </c>
      <c r="C153">
        <f t="shared" si="2"/>
        <v>370</v>
      </c>
      <c r="D153" t="str">
        <f>IF(A153=1,LOOKUP(B153,PimaryTable),LOOKUP(B153,SecondaryTable))</f>
        <v>Restrooms</v>
      </c>
      <c r="E153">
        <v>1</v>
      </c>
      <c r="F15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</dc:creator>
  <cp:keywords/>
  <dc:description/>
  <cp:lastModifiedBy>Lynn</cp:lastModifiedBy>
  <dcterms:created xsi:type="dcterms:W3CDTF">2009-01-22T18:36:40Z</dcterms:created>
  <dcterms:modified xsi:type="dcterms:W3CDTF">2009-01-22T18:40:30Z</dcterms:modified>
  <cp:category/>
  <cp:version/>
  <cp:contentType/>
  <cp:contentStatus/>
</cp:coreProperties>
</file>